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__ DIN 18.07.2024\"/>
    </mc:Choice>
  </mc:AlternateContent>
  <xr:revisionPtr revIDLastSave="0" documentId="13_ncr:1_{7E627AE3-9D75-4005-80D1-5855A123CBB8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A 5 R2 HCL __ - 18.07.24 F 1105" sheetId="6" r:id="rId1"/>
  </sheets>
  <definedNames>
    <definedName name="_xlnm.Print_Titles" localSheetId="0">'A 5 R2 HCL __ - 18.07.24 F 1105'!$4:$6</definedName>
    <definedName name="_xlnm.Print_Area" localSheetId="0">'A 5 R2 HCL __ - 18.07.24 F 1105'!$A$1:$L$144</definedName>
  </definedNames>
  <calcPr calcId="191029"/>
</workbook>
</file>

<file path=xl/calcChain.xml><?xml version="1.0" encoding="utf-8"?>
<calcChain xmlns="http://schemas.openxmlformats.org/spreadsheetml/2006/main">
  <c r="N107" i="6" l="1"/>
  <c r="N141" i="6"/>
  <c r="N123" i="6"/>
  <c r="N120" i="6"/>
  <c r="N113" i="6"/>
  <c r="D118" i="6"/>
  <c r="L44" i="6"/>
  <c r="K44" i="6"/>
  <c r="J44" i="6"/>
  <c r="I44" i="6"/>
  <c r="H44" i="6"/>
  <c r="G44" i="6"/>
  <c r="F44" i="6"/>
  <c r="E44" i="6"/>
  <c r="D45" i="6"/>
  <c r="L17" i="6"/>
  <c r="K17" i="6"/>
  <c r="J17" i="6"/>
  <c r="I17" i="6"/>
  <c r="H17" i="6"/>
  <c r="G17" i="6"/>
  <c r="F17" i="6"/>
  <c r="L70" i="6"/>
  <c r="K70" i="6"/>
  <c r="J70" i="6"/>
  <c r="I70" i="6"/>
  <c r="H70" i="6"/>
  <c r="G70" i="6"/>
  <c r="L65" i="6"/>
  <c r="K65" i="6"/>
  <c r="J65" i="6"/>
  <c r="I65" i="6"/>
  <c r="H65" i="6"/>
  <c r="G65" i="6"/>
  <c r="D131" i="6"/>
  <c r="D134" i="6"/>
  <c r="D129" i="6"/>
  <c r="F30" i="6"/>
  <c r="D94" i="6"/>
  <c r="I24" i="6" l="1"/>
  <c r="I141" i="6"/>
  <c r="I126" i="6"/>
  <c r="I123" i="6"/>
  <c r="I120" i="6"/>
  <c r="I116" i="6"/>
  <c r="I107" i="6"/>
  <c r="I85" i="6"/>
  <c r="I81" i="6"/>
  <c r="O110" i="6"/>
  <c r="D117" i="6"/>
  <c r="L81" i="6"/>
  <c r="K81" i="6"/>
  <c r="J81" i="6"/>
  <c r="H81" i="6"/>
  <c r="G81" i="6"/>
  <c r="F81" i="6"/>
  <c r="E81" i="6"/>
  <c r="D140" i="6"/>
  <c r="D138" i="6"/>
  <c r="D127" i="6"/>
  <c r="L123" i="6"/>
  <c r="K123" i="6"/>
  <c r="J123" i="6"/>
  <c r="H123" i="6"/>
  <c r="G123" i="6"/>
  <c r="F123" i="6"/>
  <c r="E123" i="6"/>
  <c r="D125" i="6"/>
  <c r="D124" i="6"/>
  <c r="L120" i="6"/>
  <c r="K120" i="6"/>
  <c r="J120" i="6"/>
  <c r="H120" i="6"/>
  <c r="G120" i="6"/>
  <c r="F120" i="6"/>
  <c r="E120" i="6"/>
  <c r="D122" i="6"/>
  <c r="D121" i="6"/>
  <c r="L103" i="6"/>
  <c r="K103" i="6"/>
  <c r="J103" i="6"/>
  <c r="I103" i="6"/>
  <c r="H103" i="6"/>
  <c r="G103" i="6"/>
  <c r="F103" i="6"/>
  <c r="E103" i="6"/>
  <c r="D106" i="6"/>
  <c r="D105" i="6"/>
  <c r="D104" i="6"/>
  <c r="F65" i="6"/>
  <c r="E65" i="6"/>
  <c r="D68" i="6"/>
  <c r="F70" i="6"/>
  <c r="E70" i="6"/>
  <c r="D72" i="6"/>
  <c r="D67" i="6"/>
  <c r="D39" i="6"/>
  <c r="I37" i="6"/>
  <c r="I47" i="6"/>
  <c r="D48" i="6"/>
  <c r="D28" i="6"/>
  <c r="D123" i="6" l="1"/>
  <c r="D120" i="6"/>
  <c r="D103" i="6"/>
  <c r="D12" i="6"/>
  <c r="D11" i="6"/>
  <c r="D69" i="6" l="1"/>
  <c r="F85" i="6" l="1"/>
  <c r="F24" i="6"/>
  <c r="D29" i="6" l="1"/>
  <c r="L24" i="6"/>
  <c r="K24" i="6"/>
  <c r="J24" i="6"/>
  <c r="H24" i="6"/>
  <c r="G24" i="6"/>
  <c r="E24" i="6"/>
  <c r="E23" i="6" s="1"/>
  <c r="D143" i="6"/>
  <c r="D142" i="6"/>
  <c r="L141" i="6"/>
  <c r="K141" i="6"/>
  <c r="J141" i="6"/>
  <c r="H141" i="6"/>
  <c r="G141" i="6"/>
  <c r="F141" i="6"/>
  <c r="E141" i="6"/>
  <c r="D139" i="6"/>
  <c r="D137" i="6"/>
  <c r="D136" i="6"/>
  <c r="D135" i="6"/>
  <c r="D133" i="6"/>
  <c r="D132" i="6"/>
  <c r="D130" i="6"/>
  <c r="D128" i="6"/>
  <c r="L126" i="6"/>
  <c r="K126" i="6"/>
  <c r="J126" i="6"/>
  <c r="H126" i="6"/>
  <c r="G126" i="6"/>
  <c r="F126" i="6"/>
  <c r="E126" i="6"/>
  <c r="D119" i="6"/>
  <c r="D116" i="6" s="1"/>
  <c r="N116" i="6" s="1"/>
  <c r="L116" i="6"/>
  <c r="K116" i="6"/>
  <c r="J116" i="6"/>
  <c r="H116" i="6"/>
  <c r="G116" i="6"/>
  <c r="F116" i="6"/>
  <c r="E116" i="6"/>
  <c r="D115" i="6"/>
  <c r="D114" i="6"/>
  <c r="L113" i="6"/>
  <c r="K113" i="6"/>
  <c r="J113" i="6"/>
  <c r="I113" i="6"/>
  <c r="I80" i="6" s="1"/>
  <c r="H113" i="6"/>
  <c r="G113" i="6"/>
  <c r="F113" i="6"/>
  <c r="E113" i="6"/>
  <c r="D112" i="6"/>
  <c r="D111" i="6"/>
  <c r="D110" i="6"/>
  <c r="D109" i="6"/>
  <c r="D108" i="6"/>
  <c r="L107" i="6"/>
  <c r="K107" i="6"/>
  <c r="J107" i="6"/>
  <c r="H107" i="6"/>
  <c r="G107" i="6"/>
  <c r="F107" i="6"/>
  <c r="E107" i="6"/>
  <c r="D102" i="6"/>
  <c r="D101" i="6"/>
  <c r="N101" i="6" s="1"/>
  <c r="D100" i="6"/>
  <c r="D99" i="6"/>
  <c r="D98" i="6"/>
  <c r="D97" i="6"/>
  <c r="D96" i="6"/>
  <c r="D95" i="6"/>
  <c r="D93" i="6"/>
  <c r="D92" i="6"/>
  <c r="D91" i="6"/>
  <c r="D90" i="6"/>
  <c r="D89" i="6"/>
  <c r="D88" i="6"/>
  <c r="D87" i="6"/>
  <c r="D86" i="6"/>
  <c r="L85" i="6"/>
  <c r="K85" i="6"/>
  <c r="J85" i="6"/>
  <c r="H85" i="6"/>
  <c r="G85" i="6"/>
  <c r="E85" i="6"/>
  <c r="D84" i="6"/>
  <c r="D83" i="6"/>
  <c r="D82" i="6"/>
  <c r="D79" i="6"/>
  <c r="D78" i="6"/>
  <c r="L77" i="6"/>
  <c r="K77" i="6"/>
  <c r="J77" i="6"/>
  <c r="I77" i="6"/>
  <c r="H77" i="6"/>
  <c r="G77" i="6"/>
  <c r="F77" i="6"/>
  <c r="E77" i="6"/>
  <c r="D76" i="6"/>
  <c r="D75" i="6"/>
  <c r="D74" i="6"/>
  <c r="L73" i="6"/>
  <c r="L64" i="6" s="1"/>
  <c r="K73" i="6"/>
  <c r="K64" i="6" s="1"/>
  <c r="J73" i="6"/>
  <c r="J64" i="6" s="1"/>
  <c r="I73" i="6"/>
  <c r="I64" i="6" s="1"/>
  <c r="H73" i="6"/>
  <c r="H64" i="6" s="1"/>
  <c r="G73" i="6"/>
  <c r="G64" i="6" s="1"/>
  <c r="F73" i="6"/>
  <c r="F64" i="6" s="1"/>
  <c r="E73" i="6"/>
  <c r="E64" i="6" s="1"/>
  <c r="D71" i="6"/>
  <c r="D70" i="6" s="1"/>
  <c r="D66" i="6"/>
  <c r="D65" i="6" s="1"/>
  <c r="D63" i="6"/>
  <c r="D62" i="6" s="1"/>
  <c r="L62" i="6"/>
  <c r="K62" i="6"/>
  <c r="J62" i="6"/>
  <c r="I62" i="6"/>
  <c r="H62" i="6"/>
  <c r="G62" i="6"/>
  <c r="F62" i="6"/>
  <c r="E62" i="6"/>
  <c r="D61" i="6"/>
  <c r="D60" i="6"/>
  <c r="D59" i="6"/>
  <c r="L58" i="6"/>
  <c r="K58" i="6"/>
  <c r="J58" i="6"/>
  <c r="I58" i="6"/>
  <c r="H58" i="6"/>
  <c r="G58" i="6"/>
  <c r="F58" i="6"/>
  <c r="E58" i="6"/>
  <c r="D56" i="6"/>
  <c r="D55" i="6" s="1"/>
  <c r="L55" i="6"/>
  <c r="K55" i="6"/>
  <c r="J55" i="6"/>
  <c r="I55" i="6"/>
  <c r="H55" i="6"/>
  <c r="G55" i="6"/>
  <c r="F55" i="6"/>
  <c r="E55" i="6"/>
  <c r="D54" i="6"/>
  <c r="D53" i="6"/>
  <c r="L52" i="6"/>
  <c r="K52" i="6"/>
  <c r="J52" i="6"/>
  <c r="I52" i="6"/>
  <c r="H52" i="6"/>
  <c r="G52" i="6"/>
  <c r="F52" i="6"/>
  <c r="E52" i="6"/>
  <c r="D50" i="6"/>
  <c r="D49" i="6"/>
  <c r="L47" i="6"/>
  <c r="K47" i="6"/>
  <c r="J47" i="6"/>
  <c r="H47" i="6"/>
  <c r="G47" i="6"/>
  <c r="F47" i="6"/>
  <c r="E47" i="6"/>
  <c r="D46" i="6"/>
  <c r="D44" i="6" s="1"/>
  <c r="D43" i="6"/>
  <c r="D42" i="6" s="1"/>
  <c r="L42" i="6"/>
  <c r="K42" i="6"/>
  <c r="J42" i="6"/>
  <c r="I42" i="6"/>
  <c r="H42" i="6"/>
  <c r="G42" i="6"/>
  <c r="F42" i="6"/>
  <c r="E42" i="6"/>
  <c r="D41" i="6"/>
  <c r="D40" i="6"/>
  <c r="D38" i="6"/>
  <c r="L37" i="6"/>
  <c r="K37" i="6"/>
  <c r="J37" i="6"/>
  <c r="H37" i="6"/>
  <c r="G37" i="6"/>
  <c r="F37" i="6"/>
  <c r="E37" i="6"/>
  <c r="D35" i="6"/>
  <c r="D34" i="6"/>
  <c r="D33" i="6" s="1"/>
  <c r="L33" i="6"/>
  <c r="K33" i="6"/>
  <c r="J33" i="6"/>
  <c r="I33" i="6"/>
  <c r="H33" i="6"/>
  <c r="G33" i="6"/>
  <c r="F33" i="6"/>
  <c r="E33" i="6"/>
  <c r="D32" i="6"/>
  <c r="D31" i="6"/>
  <c r="L30" i="6"/>
  <c r="K30" i="6"/>
  <c r="J30" i="6"/>
  <c r="I30" i="6"/>
  <c r="I23" i="6" s="1"/>
  <c r="H30" i="6"/>
  <c r="G30" i="6"/>
  <c r="F23" i="6"/>
  <c r="E30" i="6"/>
  <c r="D27" i="6"/>
  <c r="D26" i="6"/>
  <c r="D25" i="6"/>
  <c r="D22" i="6"/>
  <c r="D21" i="6" s="1"/>
  <c r="L21" i="6"/>
  <c r="K21" i="6"/>
  <c r="J21" i="6"/>
  <c r="I21" i="6"/>
  <c r="H21" i="6"/>
  <c r="G21" i="6"/>
  <c r="F21" i="6"/>
  <c r="E21" i="6"/>
  <c r="D19" i="6"/>
  <c r="D18" i="6"/>
  <c r="E17" i="6"/>
  <c r="D15" i="6"/>
  <c r="D14" i="6" s="1"/>
  <c r="L14" i="6"/>
  <c r="K14" i="6"/>
  <c r="J14" i="6"/>
  <c r="I14" i="6"/>
  <c r="H14" i="6"/>
  <c r="G14" i="6"/>
  <c r="F14" i="6"/>
  <c r="E14" i="6"/>
  <c r="D13" i="6"/>
  <c r="D10" i="6"/>
  <c r="D9" i="6"/>
  <c r="L8" i="6"/>
  <c r="K8" i="6"/>
  <c r="J8" i="6"/>
  <c r="I8" i="6"/>
  <c r="H8" i="6"/>
  <c r="G8" i="6"/>
  <c r="F8" i="6"/>
  <c r="E8" i="6"/>
  <c r="E57" i="6" l="1"/>
  <c r="H57" i="6"/>
  <c r="I57" i="6"/>
  <c r="J57" i="6"/>
  <c r="G57" i="6"/>
  <c r="D17" i="6"/>
  <c r="I36" i="6"/>
  <c r="K57" i="6"/>
  <c r="L57" i="6"/>
  <c r="F57" i="6"/>
  <c r="H51" i="6"/>
  <c r="K16" i="6"/>
  <c r="H16" i="6"/>
  <c r="I16" i="6"/>
  <c r="D141" i="6"/>
  <c r="L16" i="6"/>
  <c r="I51" i="6"/>
  <c r="G16" i="6"/>
  <c r="F51" i="6"/>
  <c r="J51" i="6"/>
  <c r="G51" i="6"/>
  <c r="K51" i="6"/>
  <c r="L51" i="6"/>
  <c r="E51" i="6"/>
  <c r="J80" i="6"/>
  <c r="F80" i="6"/>
  <c r="H80" i="6"/>
  <c r="K80" i="6"/>
  <c r="E16" i="6"/>
  <c r="D30" i="6"/>
  <c r="F36" i="6"/>
  <c r="D81" i="6"/>
  <c r="N81" i="6" s="1"/>
  <c r="G80" i="6"/>
  <c r="L80" i="6"/>
  <c r="D52" i="6"/>
  <c r="D51" i="6" s="1"/>
  <c r="D113" i="6"/>
  <c r="J16" i="6"/>
  <c r="E80" i="6"/>
  <c r="D107" i="6"/>
  <c r="D126" i="6"/>
  <c r="N126" i="6" s="1"/>
  <c r="J23" i="6"/>
  <c r="D85" i="6"/>
  <c r="N85" i="6" s="1"/>
  <c r="F16" i="6"/>
  <c r="D16" i="6"/>
  <c r="K36" i="6"/>
  <c r="G23" i="6"/>
  <c r="K23" i="6"/>
  <c r="H36" i="6"/>
  <c r="L36" i="6"/>
  <c r="H23" i="6"/>
  <c r="L23" i="6"/>
  <c r="J36" i="6"/>
  <c r="D47" i="6"/>
  <c r="D37" i="6"/>
  <c r="D36" i="6" s="1"/>
  <c r="E36" i="6"/>
  <c r="D24" i="6"/>
  <c r="G36" i="6"/>
  <c r="D8" i="6"/>
  <c r="D58" i="6"/>
  <c r="D57" i="6" s="1"/>
  <c r="D73" i="6"/>
  <c r="D64" i="6" s="1"/>
  <c r="D77" i="6"/>
  <c r="I7" i="6" l="1"/>
  <c r="I144" i="6" s="1"/>
  <c r="F7" i="6"/>
  <c r="F144" i="6" s="1"/>
  <c r="G7" i="6"/>
  <c r="G144" i="6" s="1"/>
  <c r="E7" i="6"/>
  <c r="E144" i="6" s="1"/>
  <c r="D23" i="6"/>
  <c r="J7" i="6"/>
  <c r="J144" i="6" s="1"/>
  <c r="H7" i="6"/>
  <c r="H144" i="6" s="1"/>
  <c r="D80" i="6"/>
  <c r="K7" i="6"/>
  <c r="K144" i="6" s="1"/>
  <c r="L7" i="6"/>
  <c r="L144" i="6" s="1"/>
  <c r="D7" i="6" l="1"/>
  <c r="D144" i="6" s="1"/>
</calcChain>
</file>

<file path=xl/sharedStrings.xml><?xml version="1.0" encoding="utf-8"?>
<sst xmlns="http://schemas.openxmlformats.org/spreadsheetml/2006/main" count="375" uniqueCount="110">
  <si>
    <t>B U G E T U L</t>
  </si>
  <si>
    <t>D E N U M I R E A     I N D I C A T O R I L O R</t>
  </si>
  <si>
    <t>Cod indicator</t>
  </si>
  <si>
    <t>PREVEDERI ANUALE</t>
  </si>
  <si>
    <t>PREVEDERI TRIMESTRIALE</t>
  </si>
  <si>
    <t xml:space="preserve">TOTAL </t>
  </si>
  <si>
    <t>din care credite bugetare destinate stingerii plăţilor restante</t>
  </si>
  <si>
    <t>Trim I</t>
  </si>
  <si>
    <t>Trim II</t>
  </si>
  <si>
    <t>Trim III</t>
  </si>
  <si>
    <t>Trim IV</t>
  </si>
  <si>
    <t>TITLUL I  CHELTUIELI DE PERSONAL   (cod 10.01+10.02+10.03)</t>
  </si>
  <si>
    <t>10</t>
  </si>
  <si>
    <t>51020103</t>
  </si>
  <si>
    <t>610205</t>
  </si>
  <si>
    <t>68020502</t>
  </si>
  <si>
    <t>TOTAL</t>
  </si>
  <si>
    <t>TITLUL II  BUNURI SI SERVICII  (cod 20.01 la 20.06+20.09 la 20.16+20.18 la 20.25+20.27+20.30)</t>
  </si>
  <si>
    <t>20</t>
  </si>
  <si>
    <t>67020307</t>
  </si>
  <si>
    <t>700206</t>
  </si>
  <si>
    <t>74020501</t>
  </si>
  <si>
    <t>84020301</t>
  </si>
  <si>
    <t>68021501</t>
  </si>
  <si>
    <t>57</t>
  </si>
  <si>
    <t>TITLUL IX  ASISTENTA SOCIALA  (cod 57.02)</t>
  </si>
  <si>
    <t>CHELTUIELI DE CAPITAL  (cod 71+72+75)</t>
  </si>
  <si>
    <t>71</t>
  </si>
  <si>
    <t>81.04</t>
  </si>
  <si>
    <t>67020501</t>
  </si>
  <si>
    <t>65020401</t>
  </si>
  <si>
    <t>650250</t>
  </si>
  <si>
    <t>740206</t>
  </si>
  <si>
    <t>550230</t>
  </si>
  <si>
    <t>TITLUL XI ALTE CHELTUIELI (cod 59.01 + 59.02 + 59.08 +59.11 +59.12 +59.15 +59.17 +59.20+59.22 +59.25 +59.30+59.35)</t>
  </si>
  <si>
    <t>TITLUL X  Proiecte cu finanțare din fonduri externe nerambursabile aferente cadrului financiar 2014-2020 (cod  58.01 la 58.05+58.11+58.12+58.15+58.16+58.30)</t>
  </si>
  <si>
    <t>COMUNA ŞIEUŢ</t>
  </si>
  <si>
    <t>Tranzacţii privind datoria publică şi împrumuturi</t>
  </si>
  <si>
    <t>TITLUL I CHELTUIELI DE PERSONAL  (cod 10.01+10.02+10.03)</t>
  </si>
  <si>
    <t>66025050</t>
  </si>
  <si>
    <t>700207</t>
  </si>
  <si>
    <t>700250</t>
  </si>
  <si>
    <t>74020502</t>
  </si>
  <si>
    <t>570202</t>
  </si>
  <si>
    <t>570203</t>
  </si>
  <si>
    <t>570201</t>
  </si>
  <si>
    <t>5901</t>
  </si>
  <si>
    <t>RAMBURSĂRI DE CREDITE  (cod 8104)</t>
  </si>
  <si>
    <t>RAMBURSĂRI DE CREDITE   (cod 8104)</t>
  </si>
  <si>
    <t>00</t>
  </si>
  <si>
    <t>540250</t>
  </si>
  <si>
    <t>Estimări</t>
  </si>
  <si>
    <t>610250</t>
  </si>
  <si>
    <t>670250</t>
  </si>
  <si>
    <t>5912</t>
  </si>
  <si>
    <t>TOTAL CHELTUIELI FUNCŢIONARE + DEZVOLTARE</t>
  </si>
  <si>
    <t>AUTORITĂŢI EXECUTIVE</t>
  </si>
  <si>
    <t xml:space="preserve">Tranzacţii privind datoria publică şi împrumuturi </t>
  </si>
  <si>
    <t>30</t>
  </si>
  <si>
    <t>SERVICIUL SITUAŢII DE URGENŢĂ</t>
  </si>
  <si>
    <t>Ordine publică (P.S.I.)</t>
  </si>
  <si>
    <t>Alte cheltuieli în domeniul ordinii publice și siguranței naționale</t>
  </si>
  <si>
    <t>ÎNVĂŢĂMÂNT</t>
  </si>
  <si>
    <t>Învățământ secundar inferior</t>
  </si>
  <si>
    <t>Alte cheltuieli în domeniul învatamântului</t>
  </si>
  <si>
    <t>Alte instituţii şi acţiuni sanitare</t>
  </si>
  <si>
    <t>CULTURĂ, RELIGIE,…</t>
  </si>
  <si>
    <t>CHELTUIELI PENTRU ASISTENŢĂ SOCIALĂ</t>
  </si>
  <si>
    <t>680200</t>
  </si>
  <si>
    <t>ASISTENŢĂ SOCIALĂ ÎN CAZ DE INVALIDITATE</t>
  </si>
  <si>
    <t>AJUTOARE SOCIALE</t>
  </si>
  <si>
    <t>SERVICII ŞI DEZVOLTARE PUBLICĂ</t>
  </si>
  <si>
    <t>ALTE SERVICII ÎN DOMENIUL LOCUINŢELOR, DEZV.COM.</t>
  </si>
  <si>
    <t>700250SD</t>
  </si>
  <si>
    <t>700200SF</t>
  </si>
  <si>
    <t>58</t>
  </si>
  <si>
    <t>PROTECŢIA MEDIULUI</t>
  </si>
  <si>
    <t>SALUBRITATE</t>
  </si>
  <si>
    <t>CANALIZAREA ŞI TRATAREA APELOR REZIDUALE</t>
  </si>
  <si>
    <t>DRUMURI ŞI PODURI</t>
  </si>
  <si>
    <t>740206SD</t>
  </si>
  <si>
    <t>CĂMINE CULTURALE</t>
  </si>
  <si>
    <t>ALTE CHELTUIELI PENTRU CULTURĂ, RECREERE ȘI RELIGIE</t>
  </si>
  <si>
    <t>TOTAL CHELTUIELI DIN CARE PE TITLURI:</t>
  </si>
  <si>
    <t>710101</t>
  </si>
  <si>
    <t>51</t>
  </si>
  <si>
    <t>TITLUL V TRANSFERURI ÎNTRE UNITĂȚI ALE ADMINISTRAȚIEI PUBLICE (5102)</t>
  </si>
  <si>
    <t>CONSOLIDAREA ȘI RESTAURAREA MONUMENTELOR ISTORICE</t>
  </si>
  <si>
    <t>SPORT</t>
  </si>
  <si>
    <t>COLECTAREA, TRATAREA ȘI DISTRUGEREA DEȘEURILOR</t>
  </si>
  <si>
    <t>74020502SF</t>
  </si>
  <si>
    <t>67020312</t>
  </si>
  <si>
    <t>TITLUL X  Proiecte cu finanț.fond.externe neramb.afer.cadrului financiar 2014-2020 (cod  58.01 la 58.05+58.11+58.12+58.15+58.16+58.30)</t>
  </si>
  <si>
    <t>DIFERENȚE REZULTATE DIN VERIFICARE</t>
  </si>
  <si>
    <t>74020501SD</t>
  </si>
  <si>
    <t>550142</t>
  </si>
  <si>
    <t>60</t>
  </si>
  <si>
    <t>61</t>
  </si>
  <si>
    <t>TITLUL XII Proiecte cu finațare din sumele reprezentând asistență financiară nerambursabilă aferentă PNRR (cod 6001 la 6003)</t>
  </si>
  <si>
    <r>
      <t xml:space="preserve">TITLUL XIII </t>
    </r>
    <r>
      <rPr>
        <b/>
        <sz val="12"/>
        <color rgb="FFCC3300"/>
        <rFont val="Calibri"/>
        <family val="2"/>
      </rPr>
      <t>„</t>
    </r>
    <r>
      <rPr>
        <b/>
        <i/>
        <sz val="12"/>
        <color rgb="FFCC3300"/>
        <rFont val="Arial Narrow"/>
        <family val="2"/>
        <charset val="238"/>
      </rPr>
      <t>Proiecte cu finațare din sumele aferente componentei de împrumut a PNRR (cod 6101 la 6103</t>
    </r>
  </si>
  <si>
    <t>TITLUL VII Transferuri din bugetul local către asociațiile de dezvoltare intercomunitară</t>
  </si>
  <si>
    <t>74020502SD</t>
  </si>
  <si>
    <t>TITLUL VII  TRANSFERURI INTERNE  (cod 55.01.42)</t>
  </si>
  <si>
    <t>74020501SF</t>
  </si>
  <si>
    <t>5501</t>
  </si>
  <si>
    <t>TITLUL XIII „Proiecte cu finațare din sumele aferente componentei de împrumut a PNRR (cod 6101 la 6103</t>
  </si>
  <si>
    <r>
      <t xml:space="preserve">PE TITLURI DE CHELTUIELI, ARTICOLE ŞI ALINEATE, PE ANUL </t>
    </r>
    <r>
      <rPr>
        <b/>
        <i/>
        <sz val="14"/>
        <color rgb="FF6600FF"/>
        <rFont val="Arial Narrow"/>
        <family val="2"/>
      </rPr>
      <t>2024</t>
    </r>
    <r>
      <rPr>
        <b/>
        <i/>
        <sz val="14"/>
        <rFont val="Arial Narrow"/>
        <family val="2"/>
        <charset val="238"/>
      </rPr>
      <t xml:space="preserve"> ŞI ESTIMĂRI PE ANII </t>
    </r>
    <r>
      <rPr>
        <b/>
        <i/>
        <sz val="14"/>
        <color rgb="FFCC0000"/>
        <rFont val="Arial Narrow"/>
        <family val="2"/>
      </rPr>
      <t xml:space="preserve">2025 - 2027 </t>
    </r>
  </si>
  <si>
    <t>Buget 2024</t>
  </si>
  <si>
    <t>5911</t>
  </si>
  <si>
    <t>ANEXA 5 HCL __/18.07.2024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</si>
</sst>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R_O_N_-;\-* #,##0.00\ _R_O_N_-;_-* &quot;-&quot;??\ _R_O_N_-;_-@_-"/>
  </numFmts>
  <fonts count="6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10"/>
      <name val="Arial"/>
      <family val="2"/>
    </font>
    <font>
      <b/>
      <i/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i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0"/>
      <name val="Arial Narrow"/>
      <family val="2"/>
      <charset val="238"/>
    </font>
    <font>
      <i/>
      <sz val="11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FF0000"/>
      <name val="Arial Narrow"/>
      <family val="2"/>
      <charset val="238"/>
    </font>
    <font>
      <b/>
      <i/>
      <sz val="12"/>
      <color rgb="FFFF0000"/>
      <name val="Arial Narrow"/>
      <family val="2"/>
      <charset val="238"/>
    </font>
    <font>
      <b/>
      <i/>
      <sz val="11"/>
      <color rgb="FF660033"/>
      <name val="Arial Narrow"/>
      <family val="2"/>
      <charset val="238"/>
    </font>
    <font>
      <b/>
      <i/>
      <sz val="12"/>
      <color rgb="FF660033"/>
      <name val="Arial Narrow"/>
      <family val="2"/>
      <charset val="238"/>
    </font>
    <font>
      <i/>
      <sz val="12"/>
      <name val="Arial Narrow"/>
      <family val="2"/>
    </font>
    <font>
      <b/>
      <i/>
      <sz val="11"/>
      <color rgb="FF6600FF"/>
      <name val="Arial Narrow"/>
      <family val="2"/>
    </font>
    <font>
      <b/>
      <i/>
      <sz val="12"/>
      <color rgb="FFFF0000"/>
      <name val="Arial Narrow"/>
      <family val="2"/>
    </font>
    <font>
      <b/>
      <i/>
      <sz val="12"/>
      <color rgb="FF6600FF"/>
      <name val="Arial Narrow"/>
      <family val="2"/>
    </font>
    <font>
      <b/>
      <i/>
      <sz val="12"/>
      <color rgb="FF6600FF"/>
      <name val="Arial Narrow"/>
      <family val="2"/>
      <charset val="238"/>
    </font>
    <font>
      <b/>
      <i/>
      <sz val="14"/>
      <color rgb="FF6600FF"/>
      <name val="Arial Narrow"/>
      <family val="2"/>
    </font>
    <font>
      <b/>
      <i/>
      <sz val="14"/>
      <color rgb="FFCC0000"/>
      <name val="Arial Narrow"/>
      <family val="2"/>
    </font>
    <font>
      <sz val="7"/>
      <name val="Arial Narrow"/>
      <family val="2"/>
      <charset val="238"/>
    </font>
    <font>
      <b/>
      <i/>
      <sz val="11"/>
      <name val="Arial Narrow"/>
      <family val="2"/>
    </font>
    <font>
      <b/>
      <i/>
      <sz val="12"/>
      <name val="Arial Narrow"/>
      <family val="2"/>
    </font>
    <font>
      <b/>
      <i/>
      <sz val="12"/>
      <color rgb="FFFF00FF"/>
      <name val="Arial Narrow"/>
      <family val="2"/>
    </font>
    <font>
      <i/>
      <sz val="11"/>
      <name val="Arial Narrow"/>
      <family val="2"/>
    </font>
    <font>
      <b/>
      <i/>
      <sz val="12"/>
      <color rgb="FFFF00FF"/>
      <name val="Arial Narrow"/>
      <family val="2"/>
      <charset val="238"/>
    </font>
    <font>
      <b/>
      <i/>
      <sz val="14"/>
      <color rgb="FFFF00FF"/>
      <name val="Arial Narrow"/>
      <family val="2"/>
      <charset val="238"/>
    </font>
    <font>
      <b/>
      <i/>
      <sz val="11"/>
      <color rgb="FFFF00FF"/>
      <name val="Arial Narrow"/>
      <family val="2"/>
      <charset val="238"/>
    </font>
    <font>
      <i/>
      <sz val="11"/>
      <name val="Arial"/>
      <family val="2"/>
    </font>
    <font>
      <i/>
      <sz val="11"/>
      <color rgb="FF6600FF"/>
      <name val="Arial"/>
      <family val="2"/>
    </font>
    <font>
      <b/>
      <sz val="10"/>
      <color rgb="FFCC3300"/>
      <name val="Arial Narrow"/>
      <family val="2"/>
    </font>
    <font>
      <b/>
      <sz val="11"/>
      <color rgb="FFCC3300"/>
      <name val="Arial Narrow"/>
      <family val="2"/>
      <charset val="238"/>
    </font>
    <font>
      <b/>
      <i/>
      <sz val="11"/>
      <color rgb="FFFF00FF"/>
      <name val="Arial Narrow"/>
      <family val="2"/>
    </font>
    <font>
      <i/>
      <sz val="12"/>
      <color rgb="FFFF00FF"/>
      <name val="Arial Narrow"/>
      <family val="2"/>
    </font>
    <font>
      <i/>
      <sz val="12"/>
      <color rgb="FFFF0000"/>
      <name val="Arial Narrow"/>
      <family val="2"/>
    </font>
    <font>
      <b/>
      <i/>
      <sz val="12"/>
      <color rgb="FFCC3300"/>
      <name val="Arial Narrow"/>
      <family val="2"/>
      <charset val="238"/>
    </font>
    <font>
      <b/>
      <sz val="12"/>
      <color rgb="FFCC3300"/>
      <name val="Calibri"/>
      <family val="2"/>
    </font>
    <font>
      <b/>
      <i/>
      <sz val="11"/>
      <color rgb="FFCC3300"/>
      <name val="Arial Narrow"/>
      <family val="2"/>
      <charset val="238"/>
    </font>
    <font>
      <i/>
      <sz val="12"/>
      <color rgb="FFFF00FF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i/>
      <sz val="11"/>
      <color rgb="FFFF00FF"/>
      <name val="Arial Narrow"/>
      <family val="2"/>
    </font>
    <font>
      <i/>
      <sz val="11"/>
      <color rgb="FFFF0000"/>
      <name val="Arial Narrow"/>
      <family val="2"/>
    </font>
    <font>
      <i/>
      <sz val="11"/>
      <color rgb="FFFF00FF"/>
      <name val="Arial Narrow"/>
      <family val="2"/>
      <charset val="238"/>
    </font>
    <font>
      <b/>
      <i/>
      <sz val="12"/>
      <color rgb="FFC00000"/>
      <name val="Arial Narrow"/>
      <family val="2"/>
      <charset val="238"/>
    </font>
    <font>
      <i/>
      <sz val="12"/>
      <color rgb="FFC00000"/>
      <name val="Arial Narrow"/>
      <family val="2"/>
    </font>
    <font>
      <i/>
      <sz val="12"/>
      <color rgb="FFCC3300"/>
      <name val="Arial Narrow"/>
      <family val="2"/>
    </font>
    <font>
      <b/>
      <i/>
      <sz val="12"/>
      <color rgb="FFCC3300"/>
      <name val="Arial Narrow"/>
      <family val="2"/>
    </font>
    <font>
      <b/>
      <i/>
      <sz val="12"/>
      <color rgb="FF990033"/>
      <name val="Arial Narrow"/>
      <family val="2"/>
    </font>
    <font>
      <b/>
      <i/>
      <sz val="11"/>
      <color rgb="FF990033"/>
      <name val="Arial Narrow"/>
      <family val="2"/>
      <charset val="238"/>
    </font>
    <font>
      <b/>
      <i/>
      <sz val="12"/>
      <color rgb="FF990033"/>
      <name val="Arial Narrow"/>
      <family val="2"/>
      <charset val="238"/>
    </font>
    <font>
      <i/>
      <sz val="11"/>
      <color rgb="FF990033"/>
      <name val="Arial Narrow"/>
      <family val="2"/>
      <charset val="238"/>
    </font>
    <font>
      <b/>
      <i/>
      <sz val="11"/>
      <color rgb="FF990033"/>
      <name val="Arial Narrow"/>
      <family val="2"/>
    </font>
    <font>
      <i/>
      <sz val="12"/>
      <color rgb="FF990033"/>
      <name val="Arial Narrow"/>
      <family val="2"/>
    </font>
    <font>
      <i/>
      <sz val="12"/>
      <color rgb="FF990033"/>
      <name val="Arial Narrow"/>
      <family val="2"/>
      <charset val="238"/>
    </font>
    <font>
      <sz val="8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</fills>
  <borders count="10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8"/>
      </bottom>
      <diagonal/>
    </border>
    <border>
      <left style="thick">
        <color indexed="64"/>
      </left>
      <right style="medium">
        <color indexed="64"/>
      </right>
      <top/>
      <bottom style="hair">
        <color indexed="8"/>
      </bottom>
      <diagonal/>
    </border>
    <border>
      <left/>
      <right style="thick">
        <color indexed="64"/>
      </right>
      <top/>
      <bottom style="hair">
        <color indexed="8"/>
      </bottom>
      <diagonal/>
    </border>
    <border>
      <left style="thick">
        <color indexed="64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ck">
        <color indexed="64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thick">
        <color indexed="64"/>
      </right>
      <top style="hair">
        <color indexed="8"/>
      </top>
      <bottom style="hair">
        <color indexed="8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hair">
        <color indexed="8"/>
      </top>
      <bottom style="thick">
        <color indexed="64"/>
      </bottom>
      <diagonal/>
    </border>
    <border>
      <left/>
      <right style="thick">
        <color indexed="64"/>
      </right>
      <top style="hair">
        <color indexed="8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8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hair">
        <color indexed="8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8"/>
      </bottom>
      <diagonal/>
    </border>
    <border>
      <left style="thick">
        <color indexed="64"/>
      </left>
      <right style="thick">
        <color indexed="64"/>
      </right>
      <top style="hair">
        <color indexed="8"/>
      </top>
      <bottom style="hair">
        <color indexed="8"/>
      </bottom>
      <diagonal/>
    </border>
    <border>
      <left style="thick">
        <color indexed="64"/>
      </left>
      <right style="thick">
        <color indexed="64"/>
      </right>
      <top style="hair">
        <color indexed="8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8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indexed="8"/>
      </bottom>
      <diagonal/>
    </border>
    <border>
      <left/>
      <right style="thick">
        <color indexed="64"/>
      </right>
      <top style="thick">
        <color indexed="64"/>
      </top>
      <bottom style="hair">
        <color indexed="8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ck">
        <color indexed="64"/>
      </right>
      <top style="hair">
        <color indexed="8"/>
      </top>
      <bottom style="thick">
        <color indexed="64"/>
      </bottom>
      <diagonal/>
    </border>
    <border>
      <left style="thick">
        <color indexed="64"/>
      </left>
      <right/>
      <top/>
      <bottom style="hair">
        <color indexed="8"/>
      </bottom>
      <diagonal/>
    </border>
    <border>
      <left style="medium">
        <color indexed="64"/>
      </left>
      <right style="thick">
        <color indexed="64"/>
      </right>
      <top/>
      <bottom style="hair">
        <color indexed="8"/>
      </bottom>
      <diagonal/>
    </border>
    <border>
      <left style="thick">
        <color indexed="64"/>
      </left>
      <right style="hair">
        <color indexed="8"/>
      </right>
      <top/>
      <bottom style="hair">
        <color indexed="8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8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rgb="FFFF0000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rgb="FFFF0000"/>
      </bottom>
      <diagonal/>
    </border>
    <border>
      <left style="thick">
        <color indexed="64"/>
      </left>
      <right style="medium">
        <color indexed="64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medium">
        <color indexed="64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/>
      <bottom style="thick">
        <color rgb="FFFF0000"/>
      </bottom>
      <diagonal/>
    </border>
    <border>
      <left/>
      <right style="thick">
        <color indexed="64"/>
      </right>
      <top/>
      <bottom style="thick">
        <color rgb="FFFF0000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8"/>
      </right>
      <top style="hair">
        <color indexed="8"/>
      </top>
      <bottom/>
      <diagonal/>
    </border>
    <border>
      <left style="thick">
        <color indexed="64"/>
      </left>
      <right style="thick">
        <color indexed="64"/>
      </right>
      <top style="hair">
        <color indexed="8"/>
      </top>
      <bottom/>
      <diagonal/>
    </border>
    <border>
      <left style="thick">
        <color indexed="64"/>
      </left>
      <right style="medium">
        <color indexed="64"/>
      </right>
      <top style="thick">
        <color rgb="FFFF0000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rgb="FFFF0000"/>
      </top>
      <bottom style="thick">
        <color indexed="64"/>
      </bottom>
      <diagonal/>
    </border>
    <border>
      <left/>
      <right/>
      <top/>
      <bottom style="hair">
        <color indexed="8"/>
      </bottom>
      <diagonal/>
    </border>
    <border>
      <left/>
      <right style="medium">
        <color indexed="64"/>
      </right>
      <top style="thick">
        <color indexed="64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medium">
        <color indexed="64"/>
      </right>
      <top style="hair">
        <color indexed="8"/>
      </top>
      <bottom/>
      <diagonal/>
    </border>
    <border>
      <left style="medium">
        <color indexed="64"/>
      </left>
      <right style="thick">
        <color indexed="64"/>
      </right>
      <top style="hair">
        <color indexed="8"/>
      </top>
      <bottom/>
      <diagonal/>
    </border>
    <border>
      <left/>
      <right style="thick">
        <color indexed="64"/>
      </right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/>
      <right/>
      <top style="thick">
        <color indexed="64"/>
      </top>
      <bottom style="hair">
        <color indexed="64"/>
      </bottom>
      <diagonal/>
    </border>
    <border>
      <left/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8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hair">
        <color indexed="64"/>
      </top>
      <bottom/>
      <diagonal/>
    </border>
  </borders>
  <cellStyleXfs count="8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4" fillId="0" borderId="0"/>
    <xf numFmtId="0" fontId="2" fillId="0" borderId="0"/>
  </cellStyleXfs>
  <cellXfs count="422">
    <xf numFmtId="0" fontId="0" fillId="0" borderId="0" xfId="0"/>
    <xf numFmtId="0" fontId="8" fillId="0" borderId="0" xfId="0" applyFont="1"/>
    <xf numFmtId="49" fontId="12" fillId="0" borderId="32" xfId="6" applyNumberFormat="1" applyFont="1" applyBorder="1" applyAlignment="1">
      <alignment vertical="center" wrapText="1"/>
    </xf>
    <xf numFmtId="49" fontId="12" fillId="0" borderId="33" xfId="6" applyNumberFormat="1" applyFont="1" applyBorder="1" applyAlignment="1">
      <alignment vertical="center" wrapText="1"/>
    </xf>
    <xf numFmtId="49" fontId="5" fillId="0" borderId="33" xfId="6" applyNumberFormat="1" applyFont="1" applyBorder="1" applyAlignment="1">
      <alignment vertical="center" wrapText="1"/>
    </xf>
    <xf numFmtId="49" fontId="5" fillId="0" borderId="34" xfId="6" applyNumberFormat="1" applyFont="1" applyBorder="1" applyAlignment="1">
      <alignment vertical="center" wrapText="1"/>
    </xf>
    <xf numFmtId="49" fontId="12" fillId="0" borderId="40" xfId="6" applyNumberFormat="1" applyFont="1" applyBorder="1" applyAlignment="1">
      <alignment vertical="center" wrapText="1"/>
    </xf>
    <xf numFmtId="0" fontId="5" fillId="0" borderId="12" xfId="6" applyFont="1" applyBorder="1" applyAlignment="1">
      <alignment horizontal="left" vertical="center" wrapText="1"/>
    </xf>
    <xf numFmtId="49" fontId="5" fillId="0" borderId="40" xfId="6" applyNumberFormat="1" applyFont="1" applyBorder="1" applyAlignment="1">
      <alignment vertical="center" wrapText="1"/>
    </xf>
    <xf numFmtId="49" fontId="5" fillId="0" borderId="32" xfId="6" applyNumberFormat="1" applyFont="1" applyBorder="1" applyAlignment="1">
      <alignment vertical="center" wrapText="1"/>
    </xf>
    <xf numFmtId="49" fontId="8" fillId="0" borderId="0" xfId="0" applyNumberFormat="1" applyFont="1"/>
    <xf numFmtId="49" fontId="12" fillId="0" borderId="38" xfId="6" applyNumberFormat="1" applyFont="1" applyBorder="1" applyAlignment="1">
      <alignment vertical="center" wrapText="1"/>
    </xf>
    <xf numFmtId="0" fontId="16" fillId="0" borderId="26" xfId="4" applyFont="1" applyBorder="1" applyAlignment="1">
      <alignment horizontal="left" vertical="center"/>
    </xf>
    <xf numFmtId="0" fontId="16" fillId="3" borderId="26" xfId="4" applyFont="1" applyFill="1" applyBorder="1" applyAlignment="1">
      <alignment horizontal="left" vertical="center"/>
    </xf>
    <xf numFmtId="0" fontId="16" fillId="3" borderId="39" xfId="4" applyFont="1" applyFill="1" applyBorder="1" applyAlignment="1">
      <alignment horizontal="left" vertical="center"/>
    </xf>
    <xf numFmtId="0" fontId="16" fillId="3" borderId="23" xfId="4" applyFont="1" applyFill="1" applyBorder="1" applyAlignment="1">
      <alignment horizontal="left" vertical="center"/>
    </xf>
    <xf numFmtId="1" fontId="10" fillId="0" borderId="5" xfId="5" applyNumberFormat="1" applyFont="1" applyBorder="1" applyAlignment="1">
      <alignment horizontal="center" vertical="center" wrapText="1"/>
    </xf>
    <xf numFmtId="1" fontId="10" fillId="0" borderId="4" xfId="5" applyNumberFormat="1" applyFont="1" applyBorder="1" applyAlignment="1">
      <alignment horizontal="center" vertical="center" wrapText="1"/>
    </xf>
    <xf numFmtId="1" fontId="10" fillId="0" borderId="30" xfId="5" applyNumberFormat="1" applyFont="1" applyBorder="1" applyAlignment="1">
      <alignment horizontal="center" vertical="center" wrapText="1"/>
    </xf>
    <xf numFmtId="0" fontId="5" fillId="0" borderId="49" xfId="6" applyFont="1" applyBorder="1" applyAlignment="1">
      <alignment horizontal="left" vertical="center" wrapText="1"/>
    </xf>
    <xf numFmtId="0" fontId="16" fillId="0" borderId="23" xfId="4" applyFont="1" applyBorder="1" applyAlignment="1">
      <alignment horizontal="left" vertical="center"/>
    </xf>
    <xf numFmtId="0" fontId="8" fillId="0" borderId="0" xfId="0" applyFont="1" applyAlignment="1">
      <alignment vertical="top"/>
    </xf>
    <xf numFmtId="49" fontId="12" fillId="0" borderId="39" xfId="6" applyNumberFormat="1" applyFont="1" applyBorder="1" applyAlignment="1">
      <alignment vertical="center" wrapText="1"/>
    </xf>
    <xf numFmtId="0" fontId="16" fillId="0" borderId="8" xfId="4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 wrapText="1"/>
    </xf>
    <xf numFmtId="49" fontId="13" fillId="0" borderId="22" xfId="0" applyNumberFormat="1" applyFont="1" applyBorder="1" applyAlignment="1">
      <alignment horizontal="left" vertical="center" wrapText="1"/>
    </xf>
    <xf numFmtId="0" fontId="13" fillId="0" borderId="26" xfId="0" applyFont="1" applyBorder="1" applyAlignment="1">
      <alignment vertical="center" wrapText="1"/>
    </xf>
    <xf numFmtId="0" fontId="5" fillId="0" borderId="69" xfId="6" applyFont="1" applyBorder="1" applyAlignment="1">
      <alignment horizontal="left" vertical="center" wrapText="1"/>
    </xf>
    <xf numFmtId="49" fontId="5" fillId="0" borderId="70" xfId="6" applyNumberFormat="1" applyFont="1" applyBorder="1" applyAlignment="1">
      <alignment vertical="center" wrapText="1"/>
    </xf>
    <xf numFmtId="0" fontId="14" fillId="4" borderId="60" xfId="4" applyFont="1" applyFill="1" applyBorder="1" applyAlignment="1">
      <alignment horizontal="left" vertical="center"/>
    </xf>
    <xf numFmtId="0" fontId="14" fillId="4" borderId="23" xfId="4" applyFont="1" applyFill="1" applyBorder="1" applyAlignment="1">
      <alignment horizontal="left" vertical="center"/>
    </xf>
    <xf numFmtId="0" fontId="16" fillId="3" borderId="23" xfId="1" applyFont="1" applyFill="1" applyBorder="1" applyAlignment="1">
      <alignment horizontal="left" vertical="center" wrapText="1"/>
    </xf>
    <xf numFmtId="0" fontId="16" fillId="0" borderId="23" xfId="1" applyFont="1" applyBorder="1" applyAlignment="1">
      <alignment horizontal="left" vertical="center" wrapText="1"/>
    </xf>
    <xf numFmtId="49" fontId="12" fillId="0" borderId="27" xfId="6" applyNumberFormat="1" applyFont="1" applyBorder="1" applyAlignment="1">
      <alignment horizontal="left" vertical="center" wrapText="1"/>
    </xf>
    <xf numFmtId="49" fontId="12" fillId="0" borderId="22" xfId="6" applyNumberFormat="1" applyFont="1" applyBorder="1" applyAlignment="1">
      <alignment horizontal="left" vertical="center" wrapText="1"/>
    </xf>
    <xf numFmtId="49" fontId="5" fillId="0" borderId="16" xfId="6" applyNumberFormat="1" applyFont="1" applyBorder="1" applyAlignment="1">
      <alignment vertical="center" wrapText="1"/>
    </xf>
    <xf numFmtId="49" fontId="12" fillId="0" borderId="16" xfId="6" applyNumberFormat="1" applyFont="1" applyBorder="1" applyAlignment="1">
      <alignment vertical="center" wrapText="1"/>
    </xf>
    <xf numFmtId="0" fontId="19" fillId="0" borderId="67" xfId="1" applyFont="1" applyBorder="1" applyAlignment="1">
      <alignment horizontal="center" vertical="center"/>
    </xf>
    <xf numFmtId="0" fontId="19" fillId="0" borderId="68" xfId="1" applyFont="1" applyBorder="1" applyAlignment="1">
      <alignment horizontal="center" vertical="center"/>
    </xf>
    <xf numFmtId="0" fontId="19" fillId="0" borderId="56" xfId="1" applyFont="1" applyBorder="1" applyAlignment="1">
      <alignment horizontal="center" vertical="center"/>
    </xf>
    <xf numFmtId="0" fontId="14" fillId="5" borderId="23" xfId="4" applyFont="1" applyFill="1" applyBorder="1" applyAlignment="1">
      <alignment horizontal="left" vertical="center"/>
    </xf>
    <xf numFmtId="1" fontId="25" fillId="0" borderId="56" xfId="5" applyNumberFormat="1" applyFont="1" applyBorder="1" applyAlignment="1">
      <alignment horizontal="center" vertical="center" wrapText="1"/>
    </xf>
    <xf numFmtId="0" fontId="14" fillId="4" borderId="52" xfId="1" applyFont="1" applyFill="1" applyBorder="1" applyAlignment="1">
      <alignment horizontal="left" vertical="center"/>
    </xf>
    <xf numFmtId="49" fontId="15" fillId="4" borderId="59" xfId="4" applyNumberFormat="1" applyFont="1" applyFill="1" applyBorder="1" applyAlignment="1">
      <alignment horizontal="left" vertical="center"/>
    </xf>
    <xf numFmtId="0" fontId="16" fillId="3" borderId="39" xfId="1" applyFont="1" applyFill="1" applyBorder="1" applyAlignment="1">
      <alignment horizontal="left" vertical="center"/>
    </xf>
    <xf numFmtId="49" fontId="17" fillId="3" borderId="24" xfId="4" applyNumberFormat="1" applyFont="1" applyFill="1" applyBorder="1" applyAlignment="1">
      <alignment horizontal="left" vertical="center"/>
    </xf>
    <xf numFmtId="49" fontId="12" fillId="0" borderId="47" xfId="6" applyNumberFormat="1" applyFont="1" applyBorder="1" applyAlignment="1">
      <alignment horizontal="left" vertical="center"/>
    </xf>
    <xf numFmtId="49" fontId="5" fillId="0" borderId="26" xfId="6" applyNumberFormat="1" applyFont="1" applyBorder="1" applyAlignment="1">
      <alignment vertical="center"/>
    </xf>
    <xf numFmtId="49" fontId="5" fillId="0" borderId="23" xfId="3" applyNumberFormat="1" applyFont="1" applyBorder="1" applyAlignment="1">
      <alignment vertical="center"/>
    </xf>
    <xf numFmtId="49" fontId="5" fillId="0" borderId="31" xfId="3" applyNumberFormat="1" applyFont="1" applyBorder="1" applyAlignment="1">
      <alignment vertical="center"/>
    </xf>
    <xf numFmtId="0" fontId="12" fillId="0" borderId="39" xfId="0" applyFont="1" applyBorder="1" applyAlignment="1">
      <alignment horizontal="left" vertical="center"/>
    </xf>
    <xf numFmtId="49" fontId="12" fillId="0" borderId="31" xfId="0" applyNumberFormat="1" applyFont="1" applyBorder="1" applyAlignment="1">
      <alignment horizontal="left" vertical="center"/>
    </xf>
    <xf numFmtId="0" fontId="16" fillId="3" borderId="37" xfId="1" applyFont="1" applyFill="1" applyBorder="1" applyAlignment="1">
      <alignment horizontal="left" vertical="center"/>
    </xf>
    <xf numFmtId="0" fontId="16" fillId="0" borderId="23" xfId="1" applyFont="1" applyBorder="1" applyAlignment="1">
      <alignment horizontal="left" vertical="center"/>
    </xf>
    <xf numFmtId="49" fontId="17" fillId="0" borderId="26" xfId="4" applyNumberFormat="1" applyFont="1" applyBorder="1" applyAlignment="1">
      <alignment horizontal="left" vertical="center"/>
    </xf>
    <xf numFmtId="49" fontId="5" fillId="0" borderId="47" xfId="6" applyNumberFormat="1" applyFont="1" applyBorder="1" applyAlignment="1">
      <alignment horizontal="left" vertical="center"/>
    </xf>
    <xf numFmtId="0" fontId="16" fillId="3" borderId="23" xfId="1" applyFont="1" applyFill="1" applyBorder="1" applyAlignment="1">
      <alignment horizontal="left" vertical="center"/>
    </xf>
    <xf numFmtId="49" fontId="17" fillId="3" borderId="26" xfId="4" applyNumberFormat="1" applyFont="1" applyFill="1" applyBorder="1" applyAlignment="1">
      <alignment horizontal="left" vertical="center"/>
    </xf>
    <xf numFmtId="0" fontId="16" fillId="0" borderId="26" xfId="1" applyFont="1" applyBorder="1" applyAlignment="1">
      <alignment horizontal="left" vertical="center"/>
    </xf>
    <xf numFmtId="0" fontId="16" fillId="3" borderId="83" xfId="1" applyFont="1" applyFill="1" applyBorder="1" applyAlignment="1">
      <alignment horizontal="left" vertical="center"/>
    </xf>
    <xf numFmtId="49" fontId="12" fillId="0" borderId="16" xfId="6" applyNumberFormat="1" applyFont="1" applyBorder="1" applyAlignment="1">
      <alignment horizontal="left" vertical="center"/>
    </xf>
    <xf numFmtId="49" fontId="5" fillId="0" borderId="22" xfId="3" applyNumberFormat="1" applyFont="1" applyBorder="1" applyAlignment="1">
      <alignment vertical="center"/>
    </xf>
    <xf numFmtId="49" fontId="5" fillId="0" borderId="27" xfId="3" applyNumberFormat="1" applyFont="1" applyBorder="1" applyAlignment="1">
      <alignment vertical="center"/>
    </xf>
    <xf numFmtId="0" fontId="5" fillId="0" borderId="27" xfId="6" applyFont="1" applyBorder="1" applyAlignment="1">
      <alignment vertical="center"/>
    </xf>
    <xf numFmtId="4" fontId="5" fillId="0" borderId="27" xfId="3" applyNumberFormat="1" applyFont="1" applyBorder="1" applyAlignment="1">
      <alignment vertical="center"/>
    </xf>
    <xf numFmtId="0" fontId="14" fillId="4" borderId="23" xfId="1" applyFont="1" applyFill="1" applyBorder="1" applyAlignment="1">
      <alignment horizontal="left" vertical="center"/>
    </xf>
    <xf numFmtId="49" fontId="15" fillId="4" borderId="31" xfId="4" applyNumberFormat="1" applyFont="1" applyFill="1" applyBorder="1" applyAlignment="1">
      <alignment horizontal="left" vertical="center"/>
    </xf>
    <xf numFmtId="49" fontId="5" fillId="0" borderId="22" xfId="6" applyNumberFormat="1" applyFont="1" applyBorder="1" applyAlignment="1">
      <alignment horizontal="left" vertical="center"/>
    </xf>
    <xf numFmtId="49" fontId="12" fillId="0" borderId="25" xfId="6" applyNumberFormat="1" applyFont="1" applyBorder="1" applyAlignment="1">
      <alignment horizontal="left" vertical="center"/>
    </xf>
    <xf numFmtId="49" fontId="5" fillId="0" borderId="25" xfId="6" applyNumberFormat="1" applyFont="1" applyBorder="1" applyAlignment="1">
      <alignment horizontal="left" vertical="center"/>
    </xf>
    <xf numFmtId="49" fontId="5" fillId="0" borderId="25" xfId="3" applyNumberFormat="1" applyFont="1" applyBorder="1" applyAlignment="1">
      <alignment vertical="center"/>
    </xf>
    <xf numFmtId="0" fontId="14" fillId="5" borderId="23" xfId="1" applyFont="1" applyFill="1" applyBorder="1" applyAlignment="1">
      <alignment horizontal="left" vertical="center"/>
    </xf>
    <xf numFmtId="49" fontId="15" fillId="5" borderId="31" xfId="4" applyNumberFormat="1" applyFont="1" applyFill="1" applyBorder="1" applyAlignment="1">
      <alignment horizontal="left" vertical="center"/>
    </xf>
    <xf numFmtId="0" fontId="36" fillId="0" borderId="5" xfId="1" applyFont="1" applyBorder="1" applyAlignment="1">
      <alignment horizontal="center" vertical="center"/>
    </xf>
    <xf numFmtId="49" fontId="12" fillId="0" borderId="23" xfId="6" applyNumberFormat="1" applyFont="1" applyBorder="1" applyAlignment="1">
      <alignment vertical="center" wrapText="1"/>
    </xf>
    <xf numFmtId="49" fontId="12" fillId="0" borderId="26" xfId="6" applyNumberFormat="1" applyFont="1" applyBorder="1" applyAlignment="1">
      <alignment vertical="center" wrapText="1"/>
    </xf>
    <xf numFmtId="49" fontId="5" fillId="0" borderId="38" xfId="6" applyNumberFormat="1" applyFont="1" applyBorder="1" applyAlignment="1">
      <alignment vertical="center" wrapText="1"/>
    </xf>
    <xf numFmtId="49" fontId="5" fillId="0" borderId="23" xfId="6" applyNumberFormat="1" applyFont="1" applyBorder="1" applyAlignment="1">
      <alignment vertical="center" wrapText="1"/>
    </xf>
    <xf numFmtId="49" fontId="12" fillId="0" borderId="26" xfId="6" applyNumberFormat="1" applyFont="1" applyBorder="1" applyAlignment="1">
      <alignment horizontal="left" vertical="center"/>
    </xf>
    <xf numFmtId="49" fontId="40" fillId="0" borderId="26" xfId="6" applyNumberFormat="1" applyFont="1" applyBorder="1" applyAlignment="1">
      <alignment vertical="center"/>
    </xf>
    <xf numFmtId="49" fontId="40" fillId="0" borderId="23" xfId="3" applyNumberFormat="1" applyFont="1" applyBorder="1" applyAlignment="1">
      <alignment vertical="center"/>
    </xf>
    <xf numFmtId="49" fontId="40" fillId="0" borderId="31" xfId="3" applyNumberFormat="1" applyFont="1" applyBorder="1" applyAlignment="1">
      <alignment vertical="center"/>
    </xf>
    <xf numFmtId="49" fontId="40" fillId="0" borderId="38" xfId="6" applyNumberFormat="1" applyFont="1" applyBorder="1" applyAlignment="1">
      <alignment vertical="center" wrapText="1"/>
    </xf>
    <xf numFmtId="49" fontId="42" fillId="0" borderId="32" xfId="6" applyNumberFormat="1" applyFont="1" applyBorder="1" applyAlignment="1">
      <alignment vertical="center" wrapText="1"/>
    </xf>
    <xf numFmtId="4" fontId="22" fillId="4" borderId="61" xfId="4" applyNumberFormat="1" applyFont="1" applyFill="1" applyBorder="1" applyAlignment="1">
      <alignment horizontal="right" vertical="center"/>
    </xf>
    <xf numFmtId="4" fontId="15" fillId="4" borderId="51" xfId="4" applyNumberFormat="1" applyFont="1" applyFill="1" applyBorder="1" applyAlignment="1">
      <alignment horizontal="right" vertical="center"/>
    </xf>
    <xf numFmtId="4" fontId="15" fillId="4" borderId="62" xfId="4" applyNumberFormat="1" applyFont="1" applyFill="1" applyBorder="1" applyAlignment="1">
      <alignment horizontal="right" vertical="center"/>
    </xf>
    <xf numFmtId="4" fontId="15" fillId="4" borderId="63" xfId="4" applyNumberFormat="1" applyFont="1" applyFill="1" applyBorder="1" applyAlignment="1">
      <alignment horizontal="right" vertical="center"/>
    </xf>
    <xf numFmtId="4" fontId="15" fillId="4" borderId="64" xfId="4" applyNumberFormat="1" applyFont="1" applyFill="1" applyBorder="1" applyAlignment="1">
      <alignment horizontal="right" vertical="center"/>
    </xf>
    <xf numFmtId="4" fontId="15" fillId="4" borderId="65" xfId="4" applyNumberFormat="1" applyFont="1" applyFill="1" applyBorder="1" applyAlignment="1">
      <alignment horizontal="right" vertical="center"/>
    </xf>
    <xf numFmtId="4" fontId="15" fillId="4" borderId="66" xfId="4" applyNumberFormat="1" applyFont="1" applyFill="1" applyBorder="1" applyAlignment="1">
      <alignment horizontal="right" vertical="center"/>
    </xf>
    <xf numFmtId="4" fontId="17" fillId="3" borderId="29" xfId="4" applyNumberFormat="1" applyFont="1" applyFill="1" applyBorder="1" applyAlignment="1">
      <alignment horizontal="right" vertical="center"/>
    </xf>
    <xf numFmtId="4" fontId="17" fillId="3" borderId="30" xfId="4" applyNumberFormat="1" applyFont="1" applyFill="1" applyBorder="1" applyAlignment="1">
      <alignment horizontal="right" vertical="center"/>
    </xf>
    <xf numFmtId="4" fontId="17" fillId="3" borderId="71" xfId="4" applyNumberFormat="1" applyFont="1" applyFill="1" applyBorder="1" applyAlignment="1">
      <alignment horizontal="right" vertical="center"/>
    </xf>
    <xf numFmtId="4" fontId="17" fillId="3" borderId="72" xfId="4" applyNumberFormat="1" applyFont="1" applyFill="1" applyBorder="1" applyAlignment="1">
      <alignment horizontal="right" vertical="center"/>
    </xf>
    <xf numFmtId="4" fontId="17" fillId="3" borderId="74" xfId="4" applyNumberFormat="1" applyFont="1" applyFill="1" applyBorder="1" applyAlignment="1">
      <alignment horizontal="right" vertical="center"/>
    </xf>
    <xf numFmtId="4" fontId="17" fillId="3" borderId="28" xfId="4" applyNumberFormat="1" applyFont="1" applyFill="1" applyBorder="1" applyAlignment="1">
      <alignment horizontal="right" vertical="center"/>
    </xf>
    <xf numFmtId="4" fontId="6" fillId="0" borderId="10" xfId="3" applyNumberFormat="1" applyFont="1" applyBorder="1" applyAlignment="1">
      <alignment vertical="center"/>
    </xf>
    <xf numFmtId="4" fontId="6" fillId="0" borderId="48" xfId="3" applyNumberFormat="1" applyFont="1" applyBorder="1" applyAlignment="1">
      <alignment vertical="center"/>
    </xf>
    <xf numFmtId="4" fontId="6" fillId="0" borderId="41" xfId="3" applyNumberFormat="1" applyFont="1" applyBorder="1" applyAlignment="1">
      <alignment vertical="center"/>
    </xf>
    <xf numFmtId="4" fontId="6" fillId="0" borderId="9" xfId="3" applyNumberFormat="1" applyFont="1" applyBorder="1" applyAlignment="1">
      <alignment vertical="center"/>
    </xf>
    <xf numFmtId="4" fontId="6" fillId="0" borderId="11" xfId="3" applyNumberFormat="1" applyFont="1" applyBorder="1" applyAlignment="1">
      <alignment vertical="center"/>
    </xf>
    <xf numFmtId="4" fontId="28" fillId="0" borderId="10" xfId="3" applyNumberFormat="1" applyFont="1" applyBorder="1" applyAlignment="1">
      <alignment vertical="center"/>
    </xf>
    <xf numFmtId="4" fontId="6" fillId="0" borderId="46" xfId="3" applyNumberFormat="1" applyFont="1" applyBorder="1" applyAlignment="1">
      <alignment vertical="center"/>
    </xf>
    <xf numFmtId="4" fontId="6" fillId="0" borderId="14" xfId="3" applyNumberFormat="1" applyFont="1" applyBorder="1" applyAlignment="1">
      <alignment vertical="center"/>
    </xf>
    <xf numFmtId="4" fontId="6" fillId="0" borderId="13" xfId="3" applyNumberFormat="1" applyFont="1" applyBorder="1" applyAlignment="1">
      <alignment vertical="center"/>
    </xf>
    <xf numFmtId="4" fontId="6" fillId="0" borderId="15" xfId="3" applyNumberFormat="1" applyFont="1" applyBorder="1" applyAlignment="1">
      <alignment vertical="center"/>
    </xf>
    <xf numFmtId="4" fontId="28" fillId="0" borderId="7" xfId="3" applyNumberFormat="1" applyFont="1" applyBorder="1" applyAlignment="1">
      <alignment vertical="center"/>
    </xf>
    <xf numFmtId="4" fontId="5" fillId="0" borderId="8" xfId="3" applyNumberFormat="1" applyFont="1" applyBorder="1" applyAlignment="1">
      <alignment vertical="center"/>
    </xf>
    <xf numFmtId="4" fontId="18" fillId="0" borderId="7" xfId="3" applyNumberFormat="1" applyFont="1" applyBorder="1" applyAlignment="1">
      <alignment vertical="center"/>
    </xf>
    <xf numFmtId="4" fontId="18" fillId="0" borderId="6" xfId="3" applyNumberFormat="1" applyFont="1" applyBorder="1" applyAlignment="1">
      <alignment vertical="center"/>
    </xf>
    <xf numFmtId="4" fontId="18" fillId="0" borderId="7" xfId="1" applyNumberFormat="1" applyFont="1" applyBorder="1" applyAlignment="1">
      <alignment vertical="center"/>
    </xf>
    <xf numFmtId="4" fontId="18" fillId="0" borderId="8" xfId="1" applyNumberFormat="1" applyFont="1" applyBorder="1" applyAlignment="1">
      <alignment vertical="center"/>
    </xf>
    <xf numFmtId="4" fontId="17" fillId="3" borderId="53" xfId="4" applyNumberFormat="1" applyFont="1" applyFill="1" applyBorder="1" applyAlignment="1">
      <alignment horizontal="right" vertical="center"/>
    </xf>
    <xf numFmtId="4" fontId="12" fillId="0" borderId="7" xfId="3" applyNumberFormat="1" applyFont="1" applyBorder="1" applyAlignment="1">
      <alignment horizontal="right" vertical="center"/>
    </xf>
    <xf numFmtId="4" fontId="12" fillId="0" borderId="53" xfId="3" applyNumberFormat="1" applyFont="1" applyBorder="1" applyAlignment="1">
      <alignment horizontal="right" vertical="center"/>
    </xf>
    <xf numFmtId="4" fontId="12" fillId="0" borderId="6" xfId="0" applyNumberFormat="1" applyFont="1" applyBorder="1" applyAlignment="1">
      <alignment horizontal="right" vertical="center"/>
    </xf>
    <xf numFmtId="4" fontId="12" fillId="0" borderId="8" xfId="0" applyNumberFormat="1" applyFont="1" applyBorder="1" applyAlignment="1">
      <alignment horizontal="right" vertical="center"/>
    </xf>
    <xf numFmtId="4" fontId="17" fillId="3" borderId="8" xfId="4" applyNumberFormat="1" applyFont="1" applyFill="1" applyBorder="1" applyAlignment="1">
      <alignment horizontal="right" vertical="center"/>
    </xf>
    <xf numFmtId="4" fontId="17" fillId="0" borderId="7" xfId="4" applyNumberFormat="1" applyFont="1" applyBorder="1" applyAlignment="1">
      <alignment horizontal="right" vertical="center"/>
    </xf>
    <xf numFmtId="4" fontId="17" fillId="0" borderId="30" xfId="4" applyNumberFormat="1" applyFont="1" applyBorder="1" applyAlignment="1">
      <alignment horizontal="right" vertical="center"/>
    </xf>
    <xf numFmtId="4" fontId="17" fillId="0" borderId="6" xfId="4" applyNumberFormat="1" applyFont="1" applyBorder="1" applyAlignment="1">
      <alignment horizontal="right" vertical="center"/>
    </xf>
    <xf numFmtId="4" fontId="17" fillId="0" borderId="8" xfId="4" applyNumberFormat="1" applyFont="1" applyBorder="1" applyAlignment="1">
      <alignment horizontal="right" vertical="center"/>
    </xf>
    <xf numFmtId="4" fontId="6" fillId="0" borderId="42" xfId="3" applyNumberFormat="1" applyFont="1" applyBorder="1" applyAlignment="1">
      <alignment vertical="center"/>
    </xf>
    <xf numFmtId="4" fontId="18" fillId="0" borderId="13" xfId="3" applyNumberFormat="1" applyFont="1" applyBorder="1" applyAlignment="1">
      <alignment vertical="center"/>
    </xf>
    <xf numFmtId="4" fontId="18" fillId="0" borderId="48" xfId="3" applyNumberFormat="1" applyFont="1" applyBorder="1" applyAlignment="1">
      <alignment vertical="center"/>
    </xf>
    <xf numFmtId="4" fontId="18" fillId="0" borderId="14" xfId="3" applyNumberFormat="1" applyFont="1" applyBorder="1" applyAlignment="1">
      <alignment vertical="center"/>
    </xf>
    <xf numFmtId="4" fontId="6" fillId="0" borderId="45" xfId="3" applyNumberFormat="1" applyFont="1" applyBorder="1" applyAlignment="1">
      <alignment vertical="center"/>
    </xf>
    <xf numFmtId="4" fontId="6" fillId="0" borderId="18" xfId="3" applyNumberFormat="1" applyFont="1" applyBorder="1" applyAlignment="1">
      <alignment vertical="center"/>
    </xf>
    <xf numFmtId="4" fontId="17" fillId="0" borderId="23" xfId="4" applyNumberFormat="1" applyFont="1" applyBorder="1" applyAlignment="1">
      <alignment horizontal="right" vertical="center"/>
    </xf>
    <xf numFmtId="4" fontId="17" fillId="0" borderId="73" xfId="4" applyNumberFormat="1" applyFont="1" applyBorder="1" applyAlignment="1">
      <alignment horizontal="right" vertical="center"/>
    </xf>
    <xf numFmtId="4" fontId="11" fillId="0" borderId="10" xfId="3" applyNumberFormat="1" applyFont="1" applyBorder="1" applyAlignment="1">
      <alignment horizontal="right" vertical="center"/>
    </xf>
    <xf numFmtId="4" fontId="11" fillId="0" borderId="48" xfId="3" applyNumberFormat="1" applyFont="1" applyBorder="1" applyAlignment="1">
      <alignment horizontal="right" vertical="center"/>
    </xf>
    <xf numFmtId="4" fontId="11" fillId="0" borderId="75" xfId="3" applyNumberFormat="1" applyFont="1" applyBorder="1" applyAlignment="1">
      <alignment horizontal="right" vertical="center"/>
    </xf>
    <xf numFmtId="4" fontId="11" fillId="0" borderId="89" xfId="3" applyNumberFormat="1" applyFont="1" applyBorder="1" applyAlignment="1">
      <alignment horizontal="right" vertical="center"/>
    </xf>
    <xf numFmtId="4" fontId="11" fillId="0" borderId="6" xfId="3" applyNumberFormat="1" applyFont="1" applyBorder="1" applyAlignment="1">
      <alignment horizontal="right" vertical="center"/>
    </xf>
    <xf numFmtId="4" fontId="11" fillId="0" borderId="9" xfId="3" applyNumberFormat="1" applyFont="1" applyBorder="1" applyAlignment="1">
      <alignment horizontal="right" vertical="center"/>
    </xf>
    <xf numFmtId="4" fontId="11" fillId="0" borderId="11" xfId="3" applyNumberFormat="1" applyFont="1" applyBorder="1" applyAlignment="1">
      <alignment horizontal="right" vertical="center"/>
    </xf>
    <xf numFmtId="4" fontId="17" fillId="3" borderId="7" xfId="4" applyNumberFormat="1" applyFont="1" applyFill="1" applyBorder="1" applyAlignment="1">
      <alignment horizontal="right" vertical="center"/>
    </xf>
    <xf numFmtId="4" fontId="17" fillId="3" borderId="6" xfId="4" applyNumberFormat="1" applyFont="1" applyFill="1" applyBorder="1" applyAlignment="1">
      <alignment horizontal="right" vertical="center"/>
    </xf>
    <xf numFmtId="4" fontId="18" fillId="0" borderId="10" xfId="3" applyNumberFormat="1" applyFont="1" applyBorder="1" applyAlignment="1">
      <alignment vertical="center"/>
    </xf>
    <xf numFmtId="4" fontId="18" fillId="0" borderId="42" xfId="3" applyNumberFormat="1" applyFont="1" applyBorder="1" applyAlignment="1">
      <alignment vertical="center"/>
    </xf>
    <xf numFmtId="4" fontId="18" fillId="0" borderId="41" xfId="3" applyNumberFormat="1" applyFont="1" applyBorder="1" applyAlignment="1">
      <alignment vertical="center"/>
    </xf>
    <xf numFmtId="4" fontId="18" fillId="0" borderId="9" xfId="3" applyNumberFormat="1" applyFont="1" applyBorder="1" applyAlignment="1">
      <alignment vertical="center"/>
    </xf>
    <xf numFmtId="4" fontId="18" fillId="0" borderId="11" xfId="3" applyNumberFormat="1" applyFont="1" applyBorder="1" applyAlignment="1">
      <alignment vertical="center"/>
    </xf>
    <xf numFmtId="4" fontId="28" fillId="0" borderId="92" xfId="3" applyNumberFormat="1" applyFont="1" applyBorder="1" applyAlignment="1">
      <alignment vertical="center"/>
    </xf>
    <xf numFmtId="4" fontId="6" fillId="0" borderId="94" xfId="3" applyNumberFormat="1" applyFont="1" applyBorder="1" applyAlignment="1">
      <alignment vertical="center"/>
    </xf>
    <xf numFmtId="4" fontId="18" fillId="0" borderId="92" xfId="3" applyNumberFormat="1" applyFont="1" applyBorder="1" applyAlignment="1">
      <alignment vertical="center"/>
    </xf>
    <xf numFmtId="4" fontId="18" fillId="0" borderId="93" xfId="3" applyNumberFormat="1" applyFont="1" applyBorder="1" applyAlignment="1">
      <alignment vertical="center"/>
    </xf>
    <xf numFmtId="4" fontId="18" fillId="0" borderId="96" xfId="3" applyNumberFormat="1" applyFont="1" applyBorder="1" applyAlignment="1">
      <alignment vertical="center"/>
    </xf>
    <xf numFmtId="4" fontId="44" fillId="0" borderId="33" xfId="3" applyNumberFormat="1" applyFont="1" applyBorder="1" applyAlignment="1">
      <alignment vertical="center"/>
    </xf>
    <xf numFmtId="4" fontId="18" fillId="0" borderId="95" xfId="3" applyNumberFormat="1" applyFont="1" applyBorder="1" applyAlignment="1">
      <alignment vertical="center"/>
    </xf>
    <xf numFmtId="4" fontId="6" fillId="0" borderId="53" xfId="3" applyNumberFormat="1" applyFont="1" applyBorder="1" applyAlignment="1">
      <alignment vertical="center"/>
    </xf>
    <xf numFmtId="4" fontId="18" fillId="0" borderId="8" xfId="3" applyNumberFormat="1" applyFont="1" applyBorder="1" applyAlignment="1">
      <alignment vertical="center"/>
    </xf>
    <xf numFmtId="4" fontId="6" fillId="0" borderId="17" xfId="3" applyNumberFormat="1" applyFont="1" applyBorder="1" applyAlignment="1">
      <alignment vertical="center"/>
    </xf>
    <xf numFmtId="4" fontId="20" fillId="0" borderId="15" xfId="3" applyNumberFormat="1" applyFont="1" applyBorder="1" applyAlignment="1">
      <alignment vertical="center"/>
    </xf>
    <xf numFmtId="4" fontId="6" fillId="0" borderId="76" xfId="3" applyNumberFormat="1" applyFont="1" applyBorder="1" applyAlignment="1">
      <alignment vertical="center"/>
    </xf>
    <xf numFmtId="4" fontId="6" fillId="0" borderId="16" xfId="3" applyNumberFormat="1" applyFont="1" applyBorder="1" applyAlignment="1">
      <alignment vertical="center"/>
    </xf>
    <xf numFmtId="4" fontId="6" fillId="0" borderId="28" xfId="3" applyNumberFormat="1" applyFont="1" applyBorder="1" applyAlignment="1">
      <alignment vertical="center"/>
    </xf>
    <xf numFmtId="4" fontId="6" fillId="0" borderId="82" xfId="3" applyNumberFormat="1" applyFont="1" applyBorder="1" applyAlignment="1">
      <alignment vertical="center"/>
    </xf>
    <xf numFmtId="4" fontId="6" fillId="0" borderId="54" xfId="3" applyNumberFormat="1" applyFont="1" applyBorder="1" applyAlignment="1">
      <alignment vertical="center"/>
    </xf>
    <xf numFmtId="4" fontId="6" fillId="0" borderId="55" xfId="3" applyNumberFormat="1" applyFont="1" applyBorder="1" applyAlignment="1">
      <alignment vertical="center"/>
    </xf>
    <xf numFmtId="4" fontId="6" fillId="0" borderId="36" xfId="3" applyNumberFormat="1" applyFont="1" applyBorder="1" applyAlignment="1">
      <alignment vertical="center"/>
    </xf>
    <xf numFmtId="4" fontId="28" fillId="0" borderId="23" xfId="3" applyNumberFormat="1" applyFont="1" applyBorder="1" applyAlignment="1">
      <alignment vertical="center"/>
    </xf>
    <xf numFmtId="4" fontId="29" fillId="0" borderId="91" xfId="3" applyNumberFormat="1" applyFont="1" applyBorder="1" applyAlignment="1">
      <alignment horizontal="right" vertical="center"/>
    </xf>
    <xf numFmtId="4" fontId="29" fillId="0" borderId="90" xfId="3" applyNumberFormat="1" applyFont="1" applyBorder="1" applyAlignment="1">
      <alignment horizontal="right" vertical="center"/>
    </xf>
    <xf numFmtId="4" fontId="29" fillId="0" borderId="80" xfId="3" applyNumberFormat="1" applyFont="1" applyBorder="1" applyAlignment="1">
      <alignment horizontal="right" vertical="center"/>
    </xf>
    <xf numFmtId="4" fontId="29" fillId="0" borderId="54" xfId="3" applyNumberFormat="1" applyFont="1" applyBorder="1" applyAlignment="1">
      <alignment horizontal="right" vertical="center"/>
    </xf>
    <xf numFmtId="4" fontId="29" fillId="0" borderId="55" xfId="3" applyNumberFormat="1" applyFont="1" applyBorder="1" applyAlignment="1">
      <alignment horizontal="right" vertical="center"/>
    </xf>
    <xf numFmtId="4" fontId="29" fillId="0" borderId="36" xfId="3" applyNumberFormat="1" applyFont="1" applyBorder="1" applyAlignment="1">
      <alignment horizontal="right" vertical="center"/>
    </xf>
    <xf numFmtId="4" fontId="29" fillId="0" borderId="53" xfId="3" applyNumberFormat="1" applyFont="1" applyBorder="1" applyAlignment="1">
      <alignment horizontal="right" vertical="center"/>
    </xf>
    <xf numFmtId="4" fontId="29" fillId="0" borderId="7" xfId="3" applyNumberFormat="1" applyFont="1" applyBorder="1" applyAlignment="1">
      <alignment horizontal="right" vertical="center"/>
    </xf>
    <xf numFmtId="4" fontId="29" fillId="0" borderId="6" xfId="3" applyNumberFormat="1" applyFont="1" applyBorder="1" applyAlignment="1">
      <alignment horizontal="right" vertical="center"/>
    </xf>
    <xf numFmtId="4" fontId="29" fillId="0" borderId="8" xfId="3" applyNumberFormat="1" applyFont="1" applyBorder="1" applyAlignment="1">
      <alignment horizontal="right" vertical="center"/>
    </xf>
    <xf numFmtId="4" fontId="28" fillId="0" borderId="32" xfId="3" applyNumberFormat="1" applyFont="1" applyBorder="1" applyAlignment="1">
      <alignment vertical="center"/>
    </xf>
    <xf numFmtId="4" fontId="11" fillId="0" borderId="29" xfId="3" applyNumberFormat="1" applyFont="1" applyBorder="1" applyAlignment="1">
      <alignment horizontal="right" vertical="center"/>
    </xf>
    <xf numFmtId="4" fontId="11" fillId="0" borderId="28" xfId="3" applyNumberFormat="1" applyFont="1" applyBorder="1" applyAlignment="1">
      <alignment horizontal="right" vertical="center"/>
    </xf>
    <xf numFmtId="4" fontId="11" fillId="0" borderId="7" xfId="3" applyNumberFormat="1" applyFont="1" applyBorder="1" applyAlignment="1">
      <alignment horizontal="right" vertical="center"/>
    </xf>
    <xf numFmtId="4" fontId="11" fillId="0" borderId="73" xfId="3" applyNumberFormat="1" applyFont="1" applyBorder="1" applyAlignment="1">
      <alignment horizontal="right" vertical="center"/>
    </xf>
    <xf numFmtId="4" fontId="11" fillId="0" borderId="53" xfId="3" applyNumberFormat="1" applyFont="1" applyBorder="1" applyAlignment="1">
      <alignment horizontal="right" vertical="center"/>
    </xf>
    <xf numFmtId="4" fontId="30" fillId="0" borderId="7" xfId="4" applyNumberFormat="1" applyFont="1" applyBorder="1" applyAlignment="1">
      <alignment horizontal="right" vertical="center"/>
    </xf>
    <xf numFmtId="4" fontId="30" fillId="0" borderId="8" xfId="4" applyNumberFormat="1" applyFont="1" applyBorder="1" applyAlignment="1">
      <alignment horizontal="right" vertical="center"/>
    </xf>
    <xf numFmtId="4" fontId="11" fillId="0" borderId="42" xfId="3" applyNumberFormat="1" applyFont="1" applyBorder="1" applyAlignment="1">
      <alignment horizontal="right" vertical="center"/>
    </xf>
    <xf numFmtId="4" fontId="11" fillId="0" borderId="41" xfId="3" applyNumberFormat="1" applyFont="1" applyBorder="1" applyAlignment="1">
      <alignment horizontal="right" vertical="center"/>
    </xf>
    <xf numFmtId="4" fontId="28" fillId="0" borderId="14" xfId="3" applyNumberFormat="1" applyFont="1" applyBorder="1" applyAlignment="1">
      <alignment vertical="center"/>
    </xf>
    <xf numFmtId="4" fontId="29" fillId="0" borderId="10" xfId="3" applyNumberFormat="1" applyFont="1" applyBorder="1" applyAlignment="1">
      <alignment horizontal="right" vertical="center"/>
    </xf>
    <xf numFmtId="4" fontId="17" fillId="3" borderId="73" xfId="4" applyNumberFormat="1" applyFont="1" applyFill="1" applyBorder="1" applyAlignment="1">
      <alignment horizontal="right" vertical="center"/>
    </xf>
    <xf numFmtId="4" fontId="18" fillId="0" borderId="58" xfId="3" applyNumberFormat="1" applyFont="1" applyBorder="1" applyAlignment="1">
      <alignment vertical="center"/>
    </xf>
    <xf numFmtId="4" fontId="33" fillId="0" borderId="7" xfId="3" applyNumberFormat="1" applyFont="1" applyBorder="1" applyAlignment="1">
      <alignment horizontal="right" vertical="center" wrapText="1"/>
    </xf>
    <xf numFmtId="4" fontId="33" fillId="0" borderId="30" xfId="3" applyNumberFormat="1" applyFont="1" applyBorder="1" applyAlignment="1">
      <alignment horizontal="right" vertical="center" wrapText="1"/>
    </xf>
    <xf numFmtId="4" fontId="33" fillId="0" borderId="6" xfId="3" applyNumberFormat="1" applyFont="1" applyBorder="1" applyAlignment="1">
      <alignment horizontal="right" vertical="center" wrapText="1"/>
    </xf>
    <xf numFmtId="4" fontId="34" fillId="0" borderId="30" xfId="3" applyNumberFormat="1" applyFont="1" applyBorder="1" applyAlignment="1">
      <alignment horizontal="right" vertical="center" wrapText="1"/>
    </xf>
    <xf numFmtId="4" fontId="33" fillId="0" borderId="29" xfId="3" applyNumberFormat="1" applyFont="1" applyBorder="1" applyAlignment="1">
      <alignment horizontal="right" vertical="center" wrapText="1"/>
    </xf>
    <xf numFmtId="4" fontId="33" fillId="0" borderId="28" xfId="0" applyNumberFormat="1" applyFont="1" applyBorder="1" applyAlignment="1">
      <alignment horizontal="right" vertical="center" wrapText="1"/>
    </xf>
    <xf numFmtId="4" fontId="33" fillId="0" borderId="30" xfId="0" applyNumberFormat="1" applyFont="1" applyBorder="1" applyAlignment="1">
      <alignment horizontal="right" vertical="center" wrapText="1"/>
    </xf>
    <xf numFmtId="4" fontId="30" fillId="3" borderId="7" xfId="4" applyNumberFormat="1" applyFont="1" applyFill="1" applyBorder="1" applyAlignment="1">
      <alignment horizontal="right" vertical="center"/>
    </xf>
    <xf numFmtId="4" fontId="6" fillId="0" borderId="6" xfId="3" applyNumberFormat="1" applyFont="1" applyBorder="1" applyAlignment="1">
      <alignment vertical="center"/>
    </xf>
    <xf numFmtId="4" fontId="6" fillId="0" borderId="91" xfId="3" applyNumberFormat="1" applyFont="1" applyBorder="1" applyAlignment="1">
      <alignment vertical="center"/>
    </xf>
    <xf numFmtId="4" fontId="6" fillId="0" borderId="92" xfId="3" applyNumberFormat="1" applyFont="1" applyBorder="1" applyAlignment="1">
      <alignment vertical="center"/>
    </xf>
    <xf numFmtId="4" fontId="27" fillId="0" borderId="93" xfId="3" applyNumberFormat="1" applyFont="1" applyBorder="1" applyAlignment="1">
      <alignment vertical="center"/>
    </xf>
    <xf numFmtId="4" fontId="29" fillId="0" borderId="35" xfId="3" applyNumberFormat="1" applyFont="1" applyBorder="1" applyAlignment="1">
      <alignment horizontal="right" vertical="center"/>
    </xf>
    <xf numFmtId="4" fontId="11" fillId="0" borderId="8" xfId="3" applyNumberFormat="1" applyFont="1" applyBorder="1" applyAlignment="1">
      <alignment horizontal="right" vertical="center"/>
    </xf>
    <xf numFmtId="4" fontId="18" fillId="0" borderId="29" xfId="3" applyNumberFormat="1" applyFont="1" applyBorder="1" applyAlignment="1">
      <alignment vertical="center"/>
    </xf>
    <xf numFmtId="4" fontId="5" fillId="0" borderId="30" xfId="3" applyNumberFormat="1" applyFont="1" applyBorder="1" applyAlignment="1">
      <alignment vertical="center"/>
    </xf>
    <xf numFmtId="4" fontId="6" fillId="0" borderId="29" xfId="3" applyNumberFormat="1" applyFont="1" applyBorder="1" applyAlignment="1">
      <alignment horizontal="right" vertical="center"/>
    </xf>
    <xf numFmtId="4" fontId="6" fillId="0" borderId="28" xfId="3" applyNumberFormat="1" applyFont="1" applyBorder="1" applyAlignment="1">
      <alignment horizontal="right" vertical="center"/>
    </xf>
    <xf numFmtId="4" fontId="6" fillId="0" borderId="28" xfId="1" applyNumberFormat="1" applyFont="1" applyBorder="1" applyAlignment="1">
      <alignment horizontal="right" vertical="center"/>
    </xf>
    <xf numFmtId="4" fontId="6" fillId="0" borderId="30" xfId="1" applyNumberFormat="1" applyFont="1" applyBorder="1" applyAlignment="1">
      <alignment horizontal="right" vertical="center"/>
    </xf>
    <xf numFmtId="4" fontId="18" fillId="0" borderId="88" xfId="3" applyNumberFormat="1" applyFont="1" applyBorder="1" applyAlignment="1">
      <alignment vertical="center"/>
    </xf>
    <xf numFmtId="4" fontId="18" fillId="0" borderId="55" xfId="3" applyNumberFormat="1" applyFont="1" applyBorder="1" applyAlignment="1">
      <alignment vertical="center"/>
    </xf>
    <xf numFmtId="4" fontId="18" fillId="0" borderId="86" xfId="3" applyNumberFormat="1" applyFont="1" applyBorder="1" applyAlignment="1">
      <alignment vertical="center"/>
    </xf>
    <xf numFmtId="4" fontId="11" fillId="0" borderId="36" xfId="3" applyNumberFormat="1" applyFont="1" applyBorder="1" applyAlignment="1">
      <alignment horizontal="right" vertical="center"/>
    </xf>
    <xf numFmtId="4" fontId="11" fillId="0" borderId="85" xfId="3" applyNumberFormat="1" applyFont="1" applyBorder="1" applyAlignment="1">
      <alignment horizontal="right" vertical="center"/>
    </xf>
    <xf numFmtId="4" fontId="18" fillId="0" borderId="28" xfId="3" applyNumberFormat="1" applyFont="1" applyBorder="1" applyAlignment="1">
      <alignment vertical="center"/>
    </xf>
    <xf numFmtId="4" fontId="18" fillId="0" borderId="29" xfId="1" applyNumberFormat="1" applyFont="1" applyBorder="1" applyAlignment="1">
      <alignment vertical="center"/>
    </xf>
    <xf numFmtId="4" fontId="18" fillId="0" borderId="87" xfId="3" applyNumberFormat="1" applyFont="1" applyBorder="1" applyAlignment="1">
      <alignment vertical="center"/>
    </xf>
    <xf numFmtId="4" fontId="18" fillId="0" borderId="57" xfId="1" applyNumberFormat="1" applyFont="1" applyBorder="1" applyAlignment="1">
      <alignment vertical="center"/>
    </xf>
    <xf numFmtId="4" fontId="22" fillId="4" borderId="7" xfId="4" applyNumberFormat="1" applyFont="1" applyFill="1" applyBorder="1" applyAlignment="1">
      <alignment horizontal="right" vertical="center"/>
    </xf>
    <xf numFmtId="4" fontId="15" fillId="4" borderId="8" xfId="4" applyNumberFormat="1" applyFont="1" applyFill="1" applyBorder="1" applyAlignment="1">
      <alignment horizontal="right" vertical="center"/>
    </xf>
    <xf numFmtId="4" fontId="15" fillId="4" borderId="7" xfId="4" applyNumberFormat="1" applyFont="1" applyFill="1" applyBorder="1" applyAlignment="1">
      <alignment horizontal="right" vertical="center"/>
    </xf>
    <xf numFmtId="4" fontId="15" fillId="4" borderId="6" xfId="4" applyNumberFormat="1" applyFont="1" applyFill="1" applyBorder="1" applyAlignment="1">
      <alignment horizontal="right" vertical="center"/>
    </xf>
    <xf numFmtId="4" fontId="11" fillId="0" borderId="76" xfId="3" applyNumberFormat="1" applyFont="1" applyBorder="1" applyAlignment="1">
      <alignment horizontal="right" vertical="center"/>
    </xf>
    <xf numFmtId="4" fontId="11" fillId="0" borderId="47" xfId="3" applyNumberFormat="1" applyFont="1" applyBorder="1" applyAlignment="1">
      <alignment horizontal="right" vertical="center"/>
    </xf>
    <xf numFmtId="4" fontId="11" fillId="0" borderId="84" xfId="3" applyNumberFormat="1" applyFont="1" applyBorder="1" applyAlignment="1">
      <alignment horizontal="right" vertical="center"/>
    </xf>
    <xf numFmtId="4" fontId="6" fillId="0" borderId="57" xfId="3" applyNumberFormat="1" applyFont="1" applyBorder="1" applyAlignment="1">
      <alignment horizontal="right" vertical="center"/>
    </xf>
    <xf numFmtId="4" fontId="6" fillId="0" borderId="81" xfId="3" applyNumberFormat="1" applyFont="1" applyBorder="1" applyAlignment="1">
      <alignment horizontal="right" vertical="center"/>
    </xf>
    <xf numFmtId="4" fontId="6" fillId="0" borderId="30" xfId="3" applyNumberFormat="1" applyFont="1" applyBorder="1" applyAlignment="1">
      <alignment horizontal="right" vertical="center"/>
    </xf>
    <xf numFmtId="4" fontId="17" fillId="6" borderId="7" xfId="4" applyNumberFormat="1" applyFont="1" applyFill="1" applyBorder="1" applyAlignment="1">
      <alignment horizontal="right" vertical="center"/>
    </xf>
    <xf numFmtId="4" fontId="29" fillId="0" borderId="48" xfId="3" applyNumberFormat="1" applyFont="1" applyBorder="1" applyAlignment="1">
      <alignment horizontal="right" vertical="center"/>
    </xf>
    <xf numFmtId="4" fontId="29" fillId="0" borderId="42" xfId="3" applyNumberFormat="1" applyFont="1" applyBorder="1" applyAlignment="1">
      <alignment horizontal="right" vertical="center"/>
    </xf>
    <xf numFmtId="4" fontId="29" fillId="0" borderId="41" xfId="3" applyNumberFormat="1" applyFont="1" applyBorder="1" applyAlignment="1">
      <alignment horizontal="right" vertical="center"/>
    </xf>
    <xf numFmtId="4" fontId="29" fillId="0" borderId="43" xfId="3" applyNumberFormat="1" applyFont="1" applyBorder="1" applyAlignment="1">
      <alignment horizontal="right" vertical="center"/>
    </xf>
    <xf numFmtId="4" fontId="11" fillId="0" borderId="79" xfId="3" applyNumberFormat="1" applyFont="1" applyBorder="1" applyAlignment="1">
      <alignment horizontal="right" vertical="center"/>
    </xf>
    <xf numFmtId="4" fontId="29" fillId="0" borderId="9" xfId="3" applyNumberFormat="1" applyFont="1" applyBorder="1" applyAlignment="1">
      <alignment horizontal="right" vertical="center"/>
    </xf>
    <xf numFmtId="4" fontId="6" fillId="0" borderId="79" xfId="3" applyNumberFormat="1" applyFont="1" applyBorder="1" applyAlignment="1">
      <alignment vertical="center"/>
    </xf>
    <xf numFmtId="4" fontId="18" fillId="0" borderId="78" xfId="3" applyNumberFormat="1" applyFont="1" applyBorder="1" applyAlignment="1">
      <alignment vertical="center"/>
    </xf>
    <xf numFmtId="4" fontId="18" fillId="0" borderId="45" xfId="3" applyNumberFormat="1" applyFont="1" applyBorder="1" applyAlignment="1">
      <alignment vertical="center"/>
    </xf>
    <xf numFmtId="4" fontId="18" fillId="0" borderId="15" xfId="3" applyNumberFormat="1" applyFont="1" applyBorder="1" applyAlignment="1">
      <alignment vertical="center"/>
    </xf>
    <xf numFmtId="4" fontId="18" fillId="0" borderId="18" xfId="3" applyNumberFormat="1" applyFont="1" applyBorder="1" applyAlignment="1">
      <alignment vertical="center"/>
    </xf>
    <xf numFmtId="4" fontId="6" fillId="0" borderId="19" xfId="3" applyNumberFormat="1" applyFont="1" applyBorder="1" applyAlignment="1">
      <alignment vertical="center"/>
    </xf>
    <xf numFmtId="4" fontId="22" fillId="0" borderId="8" xfId="4" applyNumberFormat="1" applyFont="1" applyBorder="1" applyAlignment="1">
      <alignment horizontal="right" vertical="center"/>
    </xf>
    <xf numFmtId="4" fontId="18" fillId="0" borderId="7" xfId="4" applyNumberFormat="1" applyFont="1" applyBorder="1" applyAlignment="1">
      <alignment horizontal="right" vertical="center"/>
    </xf>
    <xf numFmtId="4" fontId="18" fillId="0" borderId="6" xfId="4" applyNumberFormat="1" applyFont="1" applyBorder="1" applyAlignment="1">
      <alignment horizontal="right" vertical="center"/>
    </xf>
    <xf numFmtId="4" fontId="12" fillId="0" borderId="30" xfId="3" applyNumberFormat="1" applyFont="1" applyBorder="1" applyAlignment="1">
      <alignment vertical="center" wrapText="1"/>
    </xf>
    <xf numFmtId="4" fontId="12" fillId="0" borderId="29" xfId="3" applyNumberFormat="1" applyFont="1" applyBorder="1" applyAlignment="1">
      <alignment vertical="center" wrapText="1"/>
    </xf>
    <xf numFmtId="4" fontId="12" fillId="0" borderId="28" xfId="3" applyNumberFormat="1" applyFont="1" applyBorder="1" applyAlignment="1">
      <alignment vertical="center" wrapText="1"/>
    </xf>
    <xf numFmtId="4" fontId="29" fillId="0" borderId="30" xfId="3" applyNumberFormat="1" applyFont="1" applyBorder="1" applyAlignment="1">
      <alignment vertical="center" wrapText="1"/>
    </xf>
    <xf numFmtId="4" fontId="6" fillId="0" borderId="77" xfId="3" applyNumberFormat="1" applyFont="1" applyBorder="1" applyAlignment="1">
      <alignment vertical="center"/>
    </xf>
    <xf numFmtId="4" fontId="21" fillId="0" borderId="15" xfId="3" applyNumberFormat="1" applyFont="1" applyBorder="1" applyAlignment="1">
      <alignment vertical="center"/>
    </xf>
    <xf numFmtId="4" fontId="5" fillId="0" borderId="42" xfId="3" applyNumberFormat="1" applyFont="1" applyBorder="1" applyAlignment="1">
      <alignment vertical="center"/>
    </xf>
    <xf numFmtId="4" fontId="5" fillId="0" borderId="58" xfId="3" applyNumberFormat="1" applyFont="1" applyBorder="1" applyAlignment="1">
      <alignment vertical="center"/>
    </xf>
    <xf numFmtId="4" fontId="6" fillId="0" borderId="42" xfId="3" applyNumberFormat="1" applyFont="1" applyBorder="1" applyAlignment="1">
      <alignment horizontal="right" vertical="center"/>
    </xf>
    <xf numFmtId="4" fontId="6" fillId="0" borderId="41" xfId="3" applyNumberFormat="1" applyFont="1" applyBorder="1" applyAlignment="1">
      <alignment horizontal="right" vertical="center"/>
    </xf>
    <xf numFmtId="4" fontId="6" fillId="0" borderId="43" xfId="3" applyNumberFormat="1" applyFont="1" applyBorder="1" applyAlignment="1">
      <alignment horizontal="right" vertical="center"/>
    </xf>
    <xf numFmtId="4" fontId="5" fillId="0" borderId="18" xfId="3" applyNumberFormat="1" applyFont="1" applyBorder="1" applyAlignment="1">
      <alignment vertical="center"/>
    </xf>
    <xf numFmtId="4" fontId="5" fillId="0" borderId="46" xfId="3" applyNumberFormat="1" applyFont="1" applyBorder="1" applyAlignment="1">
      <alignment vertical="center"/>
    </xf>
    <xf numFmtId="4" fontId="6" fillId="0" borderId="18" xfId="3" applyNumberFormat="1" applyFont="1" applyBorder="1" applyAlignment="1">
      <alignment horizontal="right" vertical="center"/>
    </xf>
    <xf numFmtId="4" fontId="6" fillId="0" borderId="17" xfId="3" applyNumberFormat="1" applyFont="1" applyBorder="1" applyAlignment="1">
      <alignment horizontal="right" vertical="center"/>
    </xf>
    <xf numFmtId="4" fontId="6" fillId="0" borderId="17" xfId="1" applyNumberFormat="1" applyFont="1" applyBorder="1" applyAlignment="1">
      <alignment horizontal="right" vertical="center"/>
    </xf>
    <xf numFmtId="4" fontId="6" fillId="0" borderId="19" xfId="1" applyNumberFormat="1" applyFont="1" applyBorder="1" applyAlignment="1">
      <alignment horizontal="right" vertical="center"/>
    </xf>
    <xf numFmtId="4" fontId="15" fillId="5" borderId="7" xfId="4" applyNumberFormat="1" applyFont="1" applyFill="1" applyBorder="1" applyAlignment="1">
      <alignment horizontal="right" vertical="center"/>
    </xf>
    <xf numFmtId="4" fontId="15" fillId="5" borderId="8" xfId="4" applyNumberFormat="1" applyFont="1" applyFill="1" applyBorder="1" applyAlignment="1">
      <alignment horizontal="right" vertical="center"/>
    </xf>
    <xf numFmtId="4" fontId="15" fillId="5" borderId="6" xfId="4" applyNumberFormat="1" applyFont="1" applyFill="1" applyBorder="1" applyAlignment="1">
      <alignment horizontal="right" vertical="center"/>
    </xf>
    <xf numFmtId="4" fontId="6" fillId="0" borderId="73" xfId="3" applyNumberFormat="1" applyFont="1" applyBorder="1" applyAlignment="1">
      <alignment vertical="center"/>
    </xf>
    <xf numFmtId="4" fontId="17" fillId="0" borderId="90" xfId="4" applyNumberFormat="1" applyFont="1" applyBorder="1" applyAlignment="1">
      <alignment horizontal="right" vertical="center"/>
    </xf>
    <xf numFmtId="4" fontId="17" fillId="0" borderId="35" xfId="4" applyNumberFormat="1" applyFont="1" applyBorder="1" applyAlignment="1">
      <alignment horizontal="right" vertical="center"/>
    </xf>
    <xf numFmtId="4" fontId="6" fillId="0" borderId="80" xfId="3" applyNumberFormat="1" applyFont="1" applyBorder="1" applyAlignment="1">
      <alignment vertical="center"/>
    </xf>
    <xf numFmtId="4" fontId="6" fillId="0" borderId="95" xfId="3" applyNumberFormat="1" applyFont="1" applyBorder="1" applyAlignment="1">
      <alignment vertical="center"/>
    </xf>
    <xf numFmtId="4" fontId="6" fillId="0" borderId="93" xfId="3" applyNumberFormat="1" applyFont="1" applyBorder="1" applyAlignment="1">
      <alignment vertical="center"/>
    </xf>
    <xf numFmtId="4" fontId="6" fillId="0" borderId="8" xfId="3" applyNumberFormat="1" applyFont="1" applyBorder="1" applyAlignment="1">
      <alignment vertical="center"/>
    </xf>
    <xf numFmtId="4" fontId="6" fillId="0" borderId="7" xfId="3" applyNumberFormat="1" applyFont="1" applyBorder="1" applyAlignment="1">
      <alignment vertical="center"/>
    </xf>
    <xf numFmtId="4" fontId="18" fillId="0" borderId="8" xfId="4" applyNumberFormat="1" applyFont="1" applyBorder="1" applyAlignment="1">
      <alignment horizontal="right" vertical="center"/>
    </xf>
    <xf numFmtId="49" fontId="42" fillId="0" borderId="23" xfId="6" applyNumberFormat="1" applyFont="1" applyBorder="1" applyAlignment="1">
      <alignment vertical="center" wrapText="1"/>
    </xf>
    <xf numFmtId="49" fontId="42" fillId="0" borderId="26" xfId="6" applyNumberFormat="1" applyFont="1" applyBorder="1" applyAlignment="1">
      <alignment vertical="center" wrapText="1"/>
    </xf>
    <xf numFmtId="49" fontId="42" fillId="0" borderId="26" xfId="6" applyNumberFormat="1" applyFont="1" applyBorder="1" applyAlignment="1">
      <alignment horizontal="left" vertical="center"/>
    </xf>
    <xf numFmtId="49" fontId="12" fillId="0" borderId="27" xfId="6" applyNumberFormat="1" applyFont="1" applyBorder="1" applyAlignment="1">
      <alignment horizontal="left" vertical="center"/>
    </xf>
    <xf numFmtId="49" fontId="42" fillId="0" borderId="22" xfId="6" applyNumberFormat="1" applyFont="1" applyBorder="1" applyAlignment="1">
      <alignment horizontal="left" vertical="center"/>
    </xf>
    <xf numFmtId="4" fontId="37" fillId="0" borderId="85" xfId="3" applyNumberFormat="1" applyFont="1" applyBorder="1" applyAlignment="1">
      <alignment horizontal="right" vertical="center"/>
    </xf>
    <xf numFmtId="4" fontId="29" fillId="0" borderId="29" xfId="3" applyNumberFormat="1" applyFont="1" applyBorder="1" applyAlignment="1">
      <alignment vertical="center" wrapText="1"/>
    </xf>
    <xf numFmtId="4" fontId="48" fillId="0" borderId="7" xfId="4" applyNumberFormat="1" applyFont="1" applyBorder="1" applyAlignment="1">
      <alignment horizontal="right" vertical="center"/>
    </xf>
    <xf numFmtId="4" fontId="15" fillId="3" borderId="8" xfId="4" applyNumberFormat="1" applyFont="1" applyFill="1" applyBorder="1" applyAlignment="1">
      <alignment horizontal="right" vertical="center"/>
    </xf>
    <xf numFmtId="49" fontId="12" fillId="0" borderId="97" xfId="6" applyNumberFormat="1" applyFont="1" applyBorder="1" applyAlignment="1">
      <alignment horizontal="left" vertical="center" wrapText="1"/>
    </xf>
    <xf numFmtId="4" fontId="6" fillId="0" borderId="99" xfId="3" applyNumberFormat="1" applyFont="1" applyBorder="1" applyAlignment="1">
      <alignment vertical="center"/>
    </xf>
    <xf numFmtId="4" fontId="18" fillId="0" borderId="98" xfId="3" applyNumberFormat="1" applyFont="1" applyBorder="1" applyAlignment="1">
      <alignment vertical="center"/>
    </xf>
    <xf numFmtId="4" fontId="18" fillId="0" borderId="100" xfId="3" applyNumberFormat="1" applyFont="1" applyBorder="1" applyAlignment="1">
      <alignment vertical="center"/>
    </xf>
    <xf numFmtId="4" fontId="18" fillId="0" borderId="101" xfId="3" applyNumberFormat="1" applyFont="1" applyBorder="1" applyAlignment="1">
      <alignment vertical="center"/>
    </xf>
    <xf numFmtId="4" fontId="18" fillId="0" borderId="102" xfId="3" applyNumberFormat="1" applyFont="1" applyBorder="1" applyAlignment="1">
      <alignment vertical="center"/>
    </xf>
    <xf numFmtId="4" fontId="6" fillId="7" borderId="11" xfId="3" applyNumberFormat="1" applyFont="1" applyFill="1" applyBorder="1" applyAlignment="1">
      <alignment vertical="center"/>
    </xf>
    <xf numFmtId="4" fontId="11" fillId="7" borderId="11" xfId="3" applyNumberFormat="1" applyFont="1" applyFill="1" applyBorder="1" applyAlignment="1">
      <alignment horizontal="right" vertical="center"/>
    </xf>
    <xf numFmtId="4" fontId="38" fillId="7" borderId="8" xfId="1" applyNumberFormat="1" applyFont="1" applyFill="1" applyBorder="1" applyAlignment="1">
      <alignment vertical="center"/>
    </xf>
    <xf numFmtId="4" fontId="39" fillId="7" borderId="8" xfId="1" applyNumberFormat="1" applyFont="1" applyFill="1" applyBorder="1" applyAlignment="1">
      <alignment vertical="center"/>
    </xf>
    <xf numFmtId="4" fontId="39" fillId="7" borderId="15" xfId="3" applyNumberFormat="1" applyFont="1" applyFill="1" applyBorder="1" applyAlignment="1">
      <alignment vertical="center"/>
    </xf>
    <xf numFmtId="4" fontId="17" fillId="7" borderId="8" xfId="4" applyNumberFormat="1" applyFont="1" applyFill="1" applyBorder="1" applyAlignment="1">
      <alignment horizontal="right" vertical="center"/>
    </xf>
    <xf numFmtId="4" fontId="11" fillId="7" borderId="45" xfId="3" applyNumberFormat="1" applyFont="1" applyFill="1" applyBorder="1" applyAlignment="1">
      <alignment horizontal="right" vertical="center"/>
    </xf>
    <xf numFmtId="4" fontId="6" fillId="7" borderId="15" xfId="3" applyNumberFormat="1" applyFont="1" applyFill="1" applyBorder="1" applyAlignment="1">
      <alignment vertical="center"/>
    </xf>
    <xf numFmtId="4" fontId="17" fillId="7" borderId="53" xfId="4" applyNumberFormat="1" applyFont="1" applyFill="1" applyBorder="1" applyAlignment="1">
      <alignment horizontal="right" vertical="center"/>
    </xf>
    <xf numFmtId="4" fontId="43" fillId="7" borderId="75" xfId="3" applyNumberFormat="1" applyFont="1" applyFill="1" applyBorder="1" applyAlignment="1">
      <alignment vertical="center"/>
    </xf>
    <xf numFmtId="4" fontId="44" fillId="7" borderId="15" xfId="3" applyNumberFormat="1" applyFont="1" applyFill="1" applyBorder="1" applyAlignment="1">
      <alignment vertical="center"/>
    </xf>
    <xf numFmtId="4" fontId="46" fillId="7" borderId="36" xfId="3" applyNumberFormat="1" applyFont="1" applyFill="1" applyBorder="1" applyAlignment="1">
      <alignment horizontal="right" vertical="center"/>
    </xf>
    <xf numFmtId="4" fontId="45" fillId="7" borderId="8" xfId="3" applyNumberFormat="1" applyFont="1" applyFill="1" applyBorder="1" applyAlignment="1">
      <alignment horizontal="right" vertical="center"/>
    </xf>
    <xf numFmtId="4" fontId="39" fillId="7" borderId="11" xfId="3" applyNumberFormat="1" applyFont="1" applyFill="1" applyBorder="1" applyAlignment="1">
      <alignment vertical="center"/>
    </xf>
    <xf numFmtId="4" fontId="6" fillId="7" borderId="43" xfId="3" applyNumberFormat="1" applyFont="1" applyFill="1" applyBorder="1" applyAlignment="1">
      <alignment horizontal="right" vertical="center"/>
    </xf>
    <xf numFmtId="4" fontId="27" fillId="7" borderId="15" xfId="3" applyNumberFormat="1" applyFont="1" applyFill="1" applyBorder="1" applyAlignment="1">
      <alignment vertical="center"/>
    </xf>
    <xf numFmtId="4" fontId="32" fillId="7" borderId="30" xfId="3" applyNumberFormat="1" applyFont="1" applyFill="1" applyBorder="1" applyAlignment="1">
      <alignment vertical="center" wrapText="1"/>
    </xf>
    <xf numFmtId="4" fontId="44" fillId="7" borderId="99" xfId="3" applyNumberFormat="1" applyFont="1" applyFill="1" applyBorder="1" applyAlignment="1">
      <alignment vertical="center"/>
    </xf>
    <xf numFmtId="4" fontId="29" fillId="7" borderId="53" xfId="3" applyNumberFormat="1" applyFont="1" applyFill="1" applyBorder="1" applyAlignment="1">
      <alignment horizontal="right" vertical="center"/>
    </xf>
    <xf numFmtId="4" fontId="18" fillId="7" borderId="19" xfId="3" applyNumberFormat="1" applyFont="1" applyFill="1" applyBorder="1" applyAlignment="1">
      <alignment vertical="center"/>
    </xf>
    <xf numFmtId="4" fontId="38" fillId="7" borderId="8" xfId="4" applyNumberFormat="1" applyFont="1" applyFill="1" applyBorder="1" applyAlignment="1">
      <alignment horizontal="right" vertical="center"/>
    </xf>
    <xf numFmtId="4" fontId="43" fillId="7" borderId="15" xfId="3" applyNumberFormat="1" applyFont="1" applyFill="1" applyBorder="1" applyAlignment="1">
      <alignment vertical="center"/>
    </xf>
    <xf numFmtId="4" fontId="49" fillId="7" borderId="8" xfId="4" applyNumberFormat="1" applyFont="1" applyFill="1" applyBorder="1" applyAlignment="1">
      <alignment horizontal="right" vertical="center"/>
    </xf>
    <xf numFmtId="4" fontId="50" fillId="7" borderId="8" xfId="4" applyNumberFormat="1" applyFont="1" applyFill="1" applyBorder="1" applyAlignment="1">
      <alignment horizontal="right" vertical="center"/>
    </xf>
    <xf numFmtId="4" fontId="6" fillId="7" borderId="95" xfId="3" applyNumberFormat="1" applyFont="1" applyFill="1" applyBorder="1" applyAlignment="1">
      <alignment vertical="center"/>
    </xf>
    <xf numFmtId="4" fontId="5" fillId="0" borderId="103" xfId="3" applyNumberFormat="1" applyFont="1" applyBorder="1" applyAlignment="1">
      <alignment vertical="center"/>
    </xf>
    <xf numFmtId="49" fontId="5" fillId="0" borderId="103" xfId="3" applyNumberFormat="1" applyFont="1" applyBorder="1" applyAlignment="1">
      <alignment vertical="center"/>
    </xf>
    <xf numFmtId="4" fontId="37" fillId="0" borderId="104" xfId="3" applyNumberFormat="1" applyFont="1" applyBorder="1" applyAlignment="1">
      <alignment horizontal="right" vertical="center"/>
    </xf>
    <xf numFmtId="4" fontId="11" fillId="0" borderId="104" xfId="3" applyNumberFormat="1" applyFont="1" applyBorder="1" applyAlignment="1">
      <alignment horizontal="right" vertical="center"/>
    </xf>
    <xf numFmtId="4" fontId="18" fillId="0" borderId="54" xfId="1" applyNumberFormat="1" applyFont="1" applyBorder="1" applyAlignment="1">
      <alignment vertical="center"/>
    </xf>
    <xf numFmtId="4" fontId="18" fillId="0" borderId="106" xfId="3" applyNumberFormat="1" applyFont="1" applyBorder="1" applyAlignment="1">
      <alignment vertical="center"/>
    </xf>
    <xf numFmtId="4" fontId="18" fillId="0" borderId="91" xfId="1" applyNumberFormat="1" applyFont="1" applyBorder="1" applyAlignment="1">
      <alignment vertical="center"/>
    </xf>
    <xf numFmtId="4" fontId="6" fillId="7" borderId="28" xfId="3" applyNumberFormat="1" applyFont="1" applyFill="1" applyBorder="1" applyAlignment="1">
      <alignment horizontal="right" vertical="center"/>
    </xf>
    <xf numFmtId="4" fontId="6" fillId="7" borderId="19" xfId="3" applyNumberFormat="1" applyFont="1" applyFill="1" applyBorder="1" applyAlignment="1">
      <alignment horizontal="right" vertical="center"/>
    </xf>
    <xf numFmtId="4" fontId="18" fillId="7" borderId="43" xfId="3" applyNumberFormat="1" applyFont="1" applyFill="1" applyBorder="1" applyAlignment="1">
      <alignment vertical="center"/>
    </xf>
    <xf numFmtId="4" fontId="29" fillId="7" borderId="8" xfId="3" applyNumberFormat="1" applyFont="1" applyFill="1" applyBorder="1" applyAlignment="1">
      <alignment horizontal="right" vertical="center"/>
    </xf>
    <xf numFmtId="4" fontId="43" fillId="0" borderId="15" xfId="3" applyNumberFormat="1" applyFont="1" applyBorder="1" applyAlignment="1">
      <alignment vertical="center"/>
    </xf>
    <xf numFmtId="4" fontId="27" fillId="0" borderId="10" xfId="3" applyNumberFormat="1" applyFont="1" applyBorder="1" applyAlignment="1">
      <alignment vertical="center"/>
    </xf>
    <xf numFmtId="4" fontId="18" fillId="7" borderId="15" xfId="3" applyNumberFormat="1" applyFont="1" applyFill="1" applyBorder="1" applyAlignment="1">
      <alignment vertical="center"/>
    </xf>
    <xf numFmtId="4" fontId="27" fillId="0" borderId="7" xfId="3" applyNumberFormat="1" applyFont="1" applyBorder="1" applyAlignment="1">
      <alignment vertical="center"/>
    </xf>
    <xf numFmtId="4" fontId="18" fillId="7" borderId="8" xfId="1" applyNumberFormat="1" applyFont="1" applyFill="1" applyBorder="1" applyAlignment="1">
      <alignment vertical="center"/>
    </xf>
    <xf numFmtId="4" fontId="18" fillId="7" borderId="11" xfId="3" applyNumberFormat="1" applyFont="1" applyFill="1" applyBorder="1" applyAlignment="1">
      <alignment vertical="center"/>
    </xf>
    <xf numFmtId="4" fontId="5" fillId="0" borderId="7" xfId="4" applyNumberFormat="1" applyFont="1" applyBorder="1" applyAlignment="1">
      <alignment horizontal="right" vertical="center"/>
    </xf>
    <xf numFmtId="4" fontId="5" fillId="0" borderId="8" xfId="4" applyNumberFormat="1" applyFont="1" applyBorder="1" applyAlignment="1">
      <alignment horizontal="right" vertical="center"/>
    </xf>
    <xf numFmtId="4" fontId="5" fillId="3" borderId="8" xfId="4" applyNumberFormat="1" applyFont="1" applyFill="1" applyBorder="1" applyAlignment="1">
      <alignment horizontal="right" vertical="center"/>
    </xf>
    <xf numFmtId="4" fontId="5" fillId="7" borderId="8" xfId="4" applyNumberFormat="1" applyFont="1" applyFill="1" applyBorder="1" applyAlignment="1">
      <alignment horizontal="right" vertical="center"/>
    </xf>
    <xf numFmtId="4" fontId="40" fillId="0" borderId="7" xfId="4" applyNumberFormat="1" applyFont="1" applyBorder="1" applyAlignment="1">
      <alignment horizontal="right" vertical="center"/>
    </xf>
    <xf numFmtId="4" fontId="18" fillId="7" borderId="8" xfId="4" applyNumberFormat="1" applyFont="1" applyFill="1" applyBorder="1" applyAlignment="1">
      <alignment horizontal="right" vertical="center"/>
    </xf>
    <xf numFmtId="4" fontId="29" fillId="7" borderId="35" xfId="3" applyNumberFormat="1" applyFont="1" applyFill="1" applyBorder="1" applyAlignment="1">
      <alignment horizontal="right" vertical="center"/>
    </xf>
    <xf numFmtId="4" fontId="27" fillId="0" borderId="88" xfId="3" applyNumberFormat="1" applyFont="1" applyBorder="1" applyAlignment="1">
      <alignment vertical="center"/>
    </xf>
    <xf numFmtId="4" fontId="18" fillId="7" borderId="88" xfId="3" applyNumberFormat="1" applyFont="1" applyFill="1" applyBorder="1" applyAlignment="1">
      <alignment vertical="center"/>
    </xf>
    <xf numFmtId="4" fontId="29" fillId="7" borderId="43" xfId="3" applyNumberFormat="1" applyFont="1" applyFill="1" applyBorder="1" applyAlignment="1">
      <alignment horizontal="right" vertical="center"/>
    </xf>
    <xf numFmtId="4" fontId="18" fillId="7" borderId="78" xfId="3" applyNumberFormat="1" applyFont="1" applyFill="1" applyBorder="1" applyAlignment="1">
      <alignment vertical="center"/>
    </xf>
    <xf numFmtId="4" fontId="27" fillId="0" borderId="98" xfId="3" applyNumberFormat="1" applyFont="1" applyBorder="1" applyAlignment="1">
      <alignment vertical="center"/>
    </xf>
    <xf numFmtId="4" fontId="49" fillId="7" borderId="23" xfId="4" applyNumberFormat="1" applyFont="1" applyFill="1" applyBorder="1" applyAlignment="1">
      <alignment horizontal="right" vertical="center"/>
    </xf>
    <xf numFmtId="4" fontId="27" fillId="0" borderId="92" xfId="3" applyNumberFormat="1" applyFont="1" applyBorder="1" applyAlignment="1">
      <alignment vertical="center"/>
    </xf>
    <xf numFmtId="4" fontId="51" fillId="0" borderId="7" xfId="3" applyNumberFormat="1" applyFont="1" applyBorder="1" applyAlignment="1">
      <alignment vertical="center"/>
    </xf>
    <xf numFmtId="4" fontId="38" fillId="0" borderId="6" xfId="3" applyNumberFormat="1" applyFont="1" applyBorder="1" applyAlignment="1">
      <alignment vertical="center"/>
    </xf>
    <xf numFmtId="4" fontId="52" fillId="0" borderId="92" xfId="3" applyNumberFormat="1" applyFont="1" applyBorder="1" applyAlignment="1">
      <alignment vertical="center"/>
    </xf>
    <xf numFmtId="49" fontId="53" fillId="0" borderId="32" xfId="6" applyNumberFormat="1" applyFont="1" applyBorder="1" applyAlignment="1">
      <alignment vertical="center" wrapText="1"/>
    </xf>
    <xf numFmtId="49" fontId="53" fillId="0" borderId="22" xfId="6" applyNumberFormat="1" applyFont="1" applyBorder="1" applyAlignment="1">
      <alignment horizontal="left" vertical="center"/>
    </xf>
    <xf numFmtId="4" fontId="52" fillId="0" borderId="10" xfId="3" applyNumberFormat="1" applyFont="1" applyBorder="1" applyAlignment="1">
      <alignment vertical="center"/>
    </xf>
    <xf numFmtId="4" fontId="38" fillId="0" borderId="41" xfId="3" applyNumberFormat="1" applyFont="1" applyBorder="1" applyAlignment="1">
      <alignment vertical="center"/>
    </xf>
    <xf numFmtId="4" fontId="54" fillId="0" borderId="8" xfId="4" applyNumberFormat="1" applyFont="1" applyBorder="1" applyAlignment="1">
      <alignment horizontal="right" vertical="center"/>
    </xf>
    <xf numFmtId="4" fontId="52" fillId="0" borderId="23" xfId="3" applyNumberFormat="1" applyFont="1" applyBorder="1" applyAlignment="1">
      <alignment vertical="center"/>
    </xf>
    <xf numFmtId="4" fontId="43" fillId="0" borderId="9" xfId="3" applyNumberFormat="1" applyFont="1" applyBorder="1" applyAlignment="1">
      <alignment vertical="center"/>
    </xf>
    <xf numFmtId="4" fontId="56" fillId="0" borderId="10" xfId="3" applyNumberFormat="1" applyFont="1" applyBorder="1" applyAlignment="1">
      <alignment horizontal="right" vertical="center"/>
    </xf>
    <xf numFmtId="4" fontId="38" fillId="0" borderId="13" xfId="3" applyNumberFormat="1" applyFont="1" applyBorder="1" applyAlignment="1">
      <alignment vertical="center"/>
    </xf>
    <xf numFmtId="4" fontId="26" fillId="0" borderId="10" xfId="3" applyNumberFormat="1" applyFont="1" applyBorder="1" applyAlignment="1">
      <alignment horizontal="right" vertical="center"/>
    </xf>
    <xf numFmtId="4" fontId="52" fillId="0" borderId="14" xfId="3" applyNumberFormat="1" applyFont="1" applyBorder="1" applyAlignment="1">
      <alignment vertical="center"/>
    </xf>
    <xf numFmtId="4" fontId="57" fillId="7" borderId="15" xfId="3" applyNumberFormat="1" applyFont="1" applyFill="1" applyBorder="1" applyAlignment="1">
      <alignment vertical="center"/>
    </xf>
    <xf numFmtId="4" fontId="54" fillId="0" borderId="7" xfId="4" applyNumberFormat="1" applyFont="1" applyBorder="1" applyAlignment="1">
      <alignment horizontal="right" vertical="center"/>
    </xf>
    <xf numFmtId="4" fontId="43" fillId="0" borderId="28" xfId="3" applyNumberFormat="1" applyFont="1" applyBorder="1" applyAlignment="1">
      <alignment vertical="center"/>
    </xf>
    <xf numFmtId="4" fontId="28" fillId="0" borderId="90" xfId="3" applyNumberFormat="1" applyFont="1" applyBorder="1" applyAlignment="1">
      <alignment vertical="center"/>
    </xf>
    <xf numFmtId="4" fontId="38" fillId="0" borderId="93" xfId="3" applyNumberFormat="1" applyFont="1" applyBorder="1" applyAlignment="1">
      <alignment vertical="center"/>
    </xf>
    <xf numFmtId="4" fontId="47" fillId="0" borderId="6" xfId="3" applyNumberFormat="1" applyFont="1" applyBorder="1" applyAlignment="1">
      <alignment horizontal="right" vertical="center"/>
    </xf>
    <xf numFmtId="4" fontId="37" fillId="0" borderId="7" xfId="3" applyNumberFormat="1" applyFont="1" applyBorder="1" applyAlignment="1">
      <alignment horizontal="right" vertical="center"/>
    </xf>
    <xf numFmtId="4" fontId="38" fillId="0" borderId="55" xfId="3" applyNumberFormat="1" applyFont="1" applyBorder="1" applyAlignment="1">
      <alignment vertical="center"/>
    </xf>
    <xf numFmtId="4" fontId="57" fillId="7" borderId="105" xfId="1" applyNumberFormat="1" applyFont="1" applyFill="1" applyBorder="1" applyAlignment="1">
      <alignment vertical="center"/>
    </xf>
    <xf numFmtId="4" fontId="17" fillId="5" borderId="29" xfId="4" applyNumberFormat="1" applyFont="1" applyFill="1" applyBorder="1" applyAlignment="1">
      <alignment horizontal="right" vertical="center"/>
    </xf>
    <xf numFmtId="4" fontId="17" fillId="5" borderId="22" xfId="4" applyNumberFormat="1" applyFont="1" applyFill="1" applyBorder="1" applyAlignment="1">
      <alignment horizontal="right" vertical="center"/>
    </xf>
    <xf numFmtId="4" fontId="17" fillId="5" borderId="7" xfId="4" applyNumberFormat="1" applyFont="1" applyFill="1" applyBorder="1" applyAlignment="1">
      <alignment horizontal="right" vertical="center"/>
    </xf>
    <xf numFmtId="4" fontId="17" fillId="5" borderId="26" xfId="4" applyNumberFormat="1" applyFont="1" applyFill="1" applyBorder="1" applyAlignment="1">
      <alignment horizontal="right" vertical="center"/>
    </xf>
    <xf numFmtId="0" fontId="16" fillId="0" borderId="38" xfId="1" applyFont="1" applyBorder="1" applyAlignment="1">
      <alignment horizontal="left" vertical="center"/>
    </xf>
    <xf numFmtId="4" fontId="30" fillId="0" borderId="53" xfId="4" applyNumberFormat="1" applyFont="1" applyBorder="1" applyAlignment="1">
      <alignment horizontal="right" vertical="center"/>
    </xf>
    <xf numFmtId="4" fontId="5" fillId="5" borderId="7" xfId="4" applyNumberFormat="1" applyFont="1" applyFill="1" applyBorder="1" applyAlignment="1">
      <alignment horizontal="right" vertical="center"/>
    </xf>
    <xf numFmtId="4" fontId="52" fillId="0" borderId="29" xfId="3" applyNumberFormat="1" applyFont="1" applyBorder="1" applyAlignment="1">
      <alignment horizontal="right" vertical="center"/>
    </xf>
    <xf numFmtId="4" fontId="55" fillId="7" borderId="11" xfId="3" applyNumberFormat="1" applyFont="1" applyFill="1" applyBorder="1" applyAlignment="1">
      <alignment horizontal="right" vertical="center"/>
    </xf>
    <xf numFmtId="4" fontId="57" fillId="7" borderId="11" xfId="3" applyNumberFormat="1" applyFont="1" applyFill="1" applyBorder="1" applyAlignment="1">
      <alignment vertical="center"/>
    </xf>
    <xf numFmtId="4" fontId="58" fillId="7" borderId="11" xfId="3" applyNumberFormat="1" applyFont="1" applyFill="1" applyBorder="1" applyAlignment="1">
      <alignment vertical="center"/>
    </xf>
    <xf numFmtId="4" fontId="52" fillId="3" borderId="8" xfId="4" applyNumberFormat="1" applyFont="1" applyFill="1" applyBorder="1" applyAlignment="1">
      <alignment horizontal="right" vertical="center"/>
    </xf>
    <xf numFmtId="4" fontId="57" fillId="7" borderId="8" xfId="1" applyNumberFormat="1" applyFont="1" applyFill="1" applyBorder="1" applyAlignment="1">
      <alignment vertical="center"/>
    </xf>
    <xf numFmtId="49" fontId="12" fillId="0" borderId="16" xfId="6" applyNumberFormat="1" applyFont="1" applyBorder="1" applyAlignment="1">
      <alignment horizontal="left" vertical="center" wrapText="1"/>
    </xf>
    <xf numFmtId="4" fontId="27" fillId="0" borderId="54" xfId="3" applyNumberFormat="1" applyFont="1" applyBorder="1" applyAlignment="1">
      <alignment vertical="center"/>
    </xf>
    <xf numFmtId="4" fontId="18" fillId="0" borderId="54" xfId="3" applyNumberFormat="1" applyFont="1" applyBorder="1" applyAlignment="1">
      <alignment vertical="center"/>
    </xf>
    <xf numFmtId="4" fontId="18" fillId="0" borderId="36" xfId="3" applyNumberFormat="1" applyFont="1" applyBorder="1" applyAlignment="1">
      <alignment vertical="center"/>
    </xf>
    <xf numFmtId="4" fontId="44" fillId="7" borderId="107" xfId="3" applyNumberFormat="1" applyFont="1" applyFill="1" applyBorder="1" applyAlignment="1">
      <alignment vertical="center"/>
    </xf>
    <xf numFmtId="4" fontId="43" fillId="0" borderId="13" xfId="3" applyNumberFormat="1" applyFont="1" applyBorder="1" applyAlignment="1">
      <alignment vertical="center"/>
    </xf>
    <xf numFmtId="4" fontId="18" fillId="7" borderId="105" xfId="1" applyNumberFormat="1" applyFont="1" applyFill="1" applyBorder="1" applyAlignment="1">
      <alignment vertical="center"/>
    </xf>
    <xf numFmtId="4" fontId="26" fillId="0" borderId="29" xfId="3" applyNumberFormat="1" applyFont="1" applyBorder="1" applyAlignment="1">
      <alignment horizontal="right" vertical="center" wrapText="1"/>
    </xf>
    <xf numFmtId="0" fontId="31" fillId="2" borderId="0" xfId="3" applyFont="1" applyFill="1" applyAlignment="1">
      <alignment horizontal="center" vertical="center"/>
    </xf>
    <xf numFmtId="0" fontId="7" fillId="2" borderId="0" xfId="3" applyFont="1" applyFill="1" applyAlignment="1">
      <alignment horizontal="left" vertical="center"/>
    </xf>
    <xf numFmtId="0" fontId="7" fillId="2" borderId="0" xfId="3" applyFont="1" applyFill="1" applyAlignment="1">
      <alignment horizontal="center" vertical="center"/>
    </xf>
    <xf numFmtId="0" fontId="9" fillId="0" borderId="20" xfId="4" applyFont="1" applyBorder="1" applyAlignment="1">
      <alignment horizontal="center" vertical="center" wrapText="1"/>
    </xf>
    <xf numFmtId="0" fontId="8" fillId="0" borderId="35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 wrapText="1"/>
    </xf>
    <xf numFmtId="0" fontId="8" fillId="0" borderId="36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30" xfId="1" applyFont="1" applyBorder="1" applyAlignment="1">
      <alignment horizontal="center" vertical="center" wrapText="1"/>
    </xf>
    <xf numFmtId="49" fontId="35" fillId="0" borderId="20" xfId="4" applyNumberFormat="1" applyFont="1" applyBorder="1" applyAlignment="1">
      <alignment horizontal="center" vertical="center" wrapText="1"/>
    </xf>
    <xf numFmtId="49" fontId="35" fillId="0" borderId="16" xfId="4" applyNumberFormat="1" applyFont="1" applyBorder="1" applyAlignment="1">
      <alignment horizontal="center" vertical="center" wrapText="1"/>
    </xf>
    <xf numFmtId="49" fontId="35" fillId="0" borderId="22" xfId="4" applyNumberFormat="1" applyFont="1" applyBorder="1" applyAlignment="1">
      <alignment horizontal="center" vertical="center" wrapText="1"/>
    </xf>
    <xf numFmtId="0" fontId="21" fillId="0" borderId="26" xfId="4" applyFont="1" applyBorder="1" applyAlignment="1">
      <alignment horizontal="center" vertical="center"/>
    </xf>
    <xf numFmtId="0" fontId="21" fillId="0" borderId="31" xfId="4" applyFont="1" applyBorder="1" applyAlignment="1">
      <alignment horizontal="center" vertical="center"/>
    </xf>
    <xf numFmtId="0" fontId="21" fillId="0" borderId="8" xfId="4" applyFont="1" applyBorder="1" applyAlignment="1">
      <alignment horizontal="center" vertical="center"/>
    </xf>
    <xf numFmtId="0" fontId="36" fillId="0" borderId="1" xfId="1" applyFont="1" applyBorder="1" applyAlignment="1">
      <alignment horizontal="center" vertical="center"/>
    </xf>
    <xf numFmtId="0" fontId="36" fillId="0" borderId="2" xfId="1" applyFont="1" applyBorder="1" applyAlignment="1">
      <alignment horizontal="center" vertical="center"/>
    </xf>
    <xf numFmtId="1" fontId="10" fillId="0" borderId="3" xfId="5" applyNumberFormat="1" applyFont="1" applyBorder="1" applyAlignment="1">
      <alignment horizontal="center" vertical="center" wrapText="1"/>
    </xf>
    <xf numFmtId="1" fontId="10" fillId="0" borderId="50" xfId="5" applyNumberFormat="1" applyFont="1" applyBorder="1" applyAlignment="1">
      <alignment horizontal="center" vertical="center" wrapText="1"/>
    </xf>
    <xf numFmtId="0" fontId="19" fillId="0" borderId="20" xfId="1" applyFont="1" applyBorder="1" applyAlignment="1">
      <alignment horizontal="center" vertical="center"/>
    </xf>
    <xf numFmtId="0" fontId="19" fillId="0" borderId="21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44" xfId="1" applyFont="1" applyBorder="1" applyAlignment="1">
      <alignment horizontal="center" vertical="center"/>
    </xf>
    <xf numFmtId="0" fontId="19" fillId="0" borderId="3" xfId="1" applyFont="1" applyBorder="1" applyAlignment="1">
      <alignment horizontal="center" vertical="center"/>
    </xf>
    <xf numFmtId="0" fontId="19" fillId="0" borderId="50" xfId="1" applyFont="1" applyBorder="1" applyAlignment="1">
      <alignment horizontal="center" vertical="center"/>
    </xf>
    <xf numFmtId="4" fontId="45" fillId="0" borderId="80" xfId="3" applyNumberFormat="1" applyFont="1" applyBorder="1" applyAlignment="1">
      <alignment horizontal="right" vertical="center"/>
    </xf>
    <xf numFmtId="4" fontId="28" fillId="0" borderId="25" xfId="3" applyNumberFormat="1" applyFont="1" applyBorder="1" applyAlignment="1">
      <alignment vertical="center"/>
    </xf>
    <xf numFmtId="4" fontId="47" fillId="0" borderId="75" xfId="3" applyNumberFormat="1" applyFont="1" applyBorder="1" applyAlignment="1">
      <alignment horizontal="right" vertical="center"/>
    </xf>
    <xf numFmtId="4" fontId="45" fillId="0" borderId="76" xfId="3" applyNumberFormat="1" applyFont="1" applyBorder="1" applyAlignment="1">
      <alignment horizontal="right" vertical="center"/>
    </xf>
    <xf numFmtId="4" fontId="38" fillId="0" borderId="79" xfId="3" applyNumberFormat="1" applyFont="1" applyBorder="1" applyAlignment="1">
      <alignment vertical="center"/>
    </xf>
    <xf numFmtId="4" fontId="28" fillId="0" borderId="54" xfId="3" applyNumberFormat="1" applyFont="1" applyBorder="1" applyAlignment="1">
      <alignment vertical="center"/>
    </xf>
    <xf numFmtId="4" fontId="38" fillId="0" borderId="0" xfId="3" applyNumberFormat="1" applyFont="1" applyAlignment="1">
      <alignment vertical="center"/>
    </xf>
    <xf numFmtId="4" fontId="43" fillId="0" borderId="77" xfId="3" applyNumberFormat="1" applyFont="1" applyBorder="1" applyAlignment="1">
      <alignment vertical="center"/>
    </xf>
    <xf numFmtId="4" fontId="43" fillId="0" borderId="79" xfId="3" applyNumberFormat="1" applyFont="1" applyBorder="1" applyAlignment="1">
      <alignment vertical="center"/>
    </xf>
    <xf numFmtId="4" fontId="38" fillId="0" borderId="78" xfId="3" applyNumberFormat="1" applyFont="1" applyBorder="1" applyAlignment="1">
      <alignment vertical="center"/>
    </xf>
  </cellXfs>
  <cellStyles count="8">
    <cellStyle name="Normal" xfId="0" builtinId="0"/>
    <cellStyle name="Normal 2" xfId="7" xr:uid="{00000000-0005-0000-0000-000001000000}"/>
    <cellStyle name="Normal 3" xfId="1" xr:uid="{00000000-0005-0000-0000-000002000000}"/>
    <cellStyle name="Normal_Anexa F 140 146 10.07" xfId="6" xr:uid="{00000000-0005-0000-0000-000003000000}"/>
    <cellStyle name="Normal_mach03" xfId="5" xr:uid="{00000000-0005-0000-0000-000004000000}"/>
    <cellStyle name="Normal_mach31" xfId="3" xr:uid="{00000000-0005-0000-0000-000005000000}"/>
    <cellStyle name="Normal_Machete buget 99" xfId="4" xr:uid="{00000000-0005-0000-0000-000006000000}"/>
    <cellStyle name="Virgulă 2" xfId="2" xr:uid="{00000000-0005-0000-0000-000007000000}"/>
  </cellStyles>
  <dxfs count="0"/>
  <tableStyles count="0" defaultTableStyle="TableStyleMedium2" defaultPivotStyle="PivotStyleLight16"/>
  <colors>
    <mruColors>
      <color rgb="FFFF00FF"/>
      <color rgb="FF990033"/>
      <color rgb="FF00FFFF"/>
      <color rgb="FFCC3300"/>
      <color rgb="FFCCFFFF"/>
      <color rgb="FFFFCC99"/>
      <color rgb="FF6600FF"/>
      <color rgb="FFCC0000"/>
      <color rgb="FFFFCC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C0000"/>
  </sheetPr>
  <dimension ref="A1:W145"/>
  <sheetViews>
    <sheetView showZeros="0" tabSelected="1" defaultGridColor="0" colorId="50" zoomScaleNormal="100" zoomScaleSheetLayoutView="70" workbookViewId="0">
      <pane ySplit="7" topLeftCell="A8" activePane="bottomLeft" state="frozen"/>
      <selection pane="bottomLeft" activeCell="P71" sqref="P71"/>
    </sheetView>
  </sheetViews>
  <sheetFormatPr defaultRowHeight="16.5" x14ac:dyDescent="0.3"/>
  <cols>
    <col min="1" max="1" width="173.7109375" style="1" customWidth="1"/>
    <col min="2" max="2" width="11.5703125" style="1" customWidth="1"/>
    <col min="3" max="3" width="10.140625" style="10" customWidth="1"/>
    <col min="4" max="4" width="13.42578125" style="1" customWidth="1"/>
    <col min="5" max="12" width="11.7109375" style="1" customWidth="1"/>
    <col min="13" max="13" width="10" style="1" bestFit="1" customWidth="1"/>
    <col min="14" max="16384" width="9.140625" style="1"/>
  </cols>
  <sheetData>
    <row r="1" spans="1:12" ht="18" x14ac:dyDescent="0.3">
      <c r="A1" s="388" t="s">
        <v>36</v>
      </c>
      <c r="B1" s="388"/>
      <c r="C1" s="388"/>
      <c r="D1" s="388"/>
      <c r="E1" s="388"/>
      <c r="F1" s="388"/>
      <c r="G1" s="388"/>
      <c r="H1" s="388"/>
      <c r="I1" s="388"/>
      <c r="J1" s="387" t="s">
        <v>109</v>
      </c>
      <c r="K1" s="387"/>
      <c r="L1" s="387"/>
    </row>
    <row r="2" spans="1:12" ht="18" x14ac:dyDescent="0.3">
      <c r="A2" s="389" t="s">
        <v>0</v>
      </c>
      <c r="B2" s="389"/>
      <c r="C2" s="389"/>
      <c r="D2" s="389"/>
      <c r="E2" s="389"/>
      <c r="F2" s="389"/>
      <c r="G2" s="389"/>
      <c r="H2" s="389"/>
      <c r="I2" s="389"/>
      <c r="J2" s="389"/>
      <c r="K2" s="389"/>
      <c r="L2" s="389"/>
    </row>
    <row r="3" spans="1:12" ht="18.75" thickBot="1" x14ac:dyDescent="0.35">
      <c r="A3" s="389" t="s">
        <v>106</v>
      </c>
      <c r="B3" s="389"/>
      <c r="C3" s="389"/>
      <c r="D3" s="389"/>
      <c r="E3" s="389"/>
      <c r="F3" s="389"/>
      <c r="G3" s="389"/>
      <c r="H3" s="389"/>
      <c r="I3" s="389"/>
      <c r="J3" s="389"/>
      <c r="K3" s="389"/>
      <c r="L3" s="389"/>
    </row>
    <row r="4" spans="1:12" ht="18" customHeight="1" thickTop="1" thickBot="1" x14ac:dyDescent="0.35">
      <c r="A4" s="390" t="s">
        <v>1</v>
      </c>
      <c r="B4" s="391"/>
      <c r="C4" s="396" t="s">
        <v>2</v>
      </c>
      <c r="D4" s="399" t="s">
        <v>107</v>
      </c>
      <c r="E4" s="400"/>
      <c r="F4" s="400"/>
      <c r="G4" s="400"/>
      <c r="H4" s="400"/>
      <c r="I4" s="401"/>
      <c r="J4" s="406" t="s">
        <v>51</v>
      </c>
      <c r="K4" s="407"/>
      <c r="L4" s="408"/>
    </row>
    <row r="5" spans="1:12" ht="18" customHeight="1" thickTop="1" thickBot="1" x14ac:dyDescent="0.35">
      <c r="A5" s="392"/>
      <c r="B5" s="393"/>
      <c r="C5" s="397"/>
      <c r="D5" s="402" t="s">
        <v>3</v>
      </c>
      <c r="E5" s="403"/>
      <c r="F5" s="404" t="s">
        <v>4</v>
      </c>
      <c r="G5" s="404"/>
      <c r="H5" s="404"/>
      <c r="I5" s="405"/>
      <c r="J5" s="409"/>
      <c r="K5" s="410"/>
      <c r="L5" s="411"/>
    </row>
    <row r="6" spans="1:12" ht="40.5" customHeight="1" thickBot="1" x14ac:dyDescent="0.35">
      <c r="A6" s="394"/>
      <c r="B6" s="395"/>
      <c r="C6" s="398"/>
      <c r="D6" s="73" t="s">
        <v>5</v>
      </c>
      <c r="E6" s="41" t="s">
        <v>6</v>
      </c>
      <c r="F6" s="16" t="s">
        <v>7</v>
      </c>
      <c r="G6" s="17" t="s">
        <v>8</v>
      </c>
      <c r="H6" s="17" t="s">
        <v>9</v>
      </c>
      <c r="I6" s="18" t="s">
        <v>10</v>
      </c>
      <c r="J6" s="37">
        <v>2025</v>
      </c>
      <c r="K6" s="38">
        <v>2026</v>
      </c>
      <c r="L6" s="39">
        <v>2027</v>
      </c>
    </row>
    <row r="7" spans="1:12" ht="17.100000000000001" customHeight="1" thickTop="1" thickBot="1" x14ac:dyDescent="0.35">
      <c r="A7" s="42" t="s">
        <v>55</v>
      </c>
      <c r="B7" s="29">
        <v>4902</v>
      </c>
      <c r="C7" s="43" t="s">
        <v>49</v>
      </c>
      <c r="D7" s="84">
        <f>D8+D14+D16+D23+D33+D36+D51+D57+D64+D77</f>
        <v>27488</v>
      </c>
      <c r="E7" s="85">
        <f t="shared" ref="E7:L7" si="0">E8+E14+E16+E23+E33+E36+E51+E57+E64+E77</f>
        <v>393</v>
      </c>
      <c r="F7" s="86">
        <f t="shared" si="0"/>
        <v>4304</v>
      </c>
      <c r="G7" s="87">
        <f t="shared" si="0"/>
        <v>9958</v>
      </c>
      <c r="H7" s="87">
        <f t="shared" si="0"/>
        <v>8720</v>
      </c>
      <c r="I7" s="85">
        <f t="shared" si="0"/>
        <v>4506</v>
      </c>
      <c r="J7" s="88">
        <f t="shared" si="0"/>
        <v>6307</v>
      </c>
      <c r="K7" s="89">
        <f t="shared" si="0"/>
        <v>6356</v>
      </c>
      <c r="L7" s="90">
        <f t="shared" si="0"/>
        <v>6395</v>
      </c>
    </row>
    <row r="8" spans="1:12" ht="16.5" customHeight="1" thickTop="1" thickBot="1" x14ac:dyDescent="0.35">
      <c r="A8" s="44" t="s">
        <v>56</v>
      </c>
      <c r="B8" s="14">
        <v>51020103</v>
      </c>
      <c r="C8" s="45" t="s">
        <v>49</v>
      </c>
      <c r="D8" s="366">
        <f t="shared" ref="D8:L8" si="1">SUM(D9:D13)</f>
        <v>4081</v>
      </c>
      <c r="E8" s="92">
        <f t="shared" si="1"/>
        <v>5</v>
      </c>
      <c r="F8" s="93">
        <f t="shared" si="1"/>
        <v>515</v>
      </c>
      <c r="G8" s="94">
        <f t="shared" si="1"/>
        <v>1561</v>
      </c>
      <c r="H8" s="95">
        <f t="shared" si="1"/>
        <v>1532</v>
      </c>
      <c r="I8" s="92">
        <f t="shared" si="1"/>
        <v>473</v>
      </c>
      <c r="J8" s="91">
        <f t="shared" si="1"/>
        <v>2061</v>
      </c>
      <c r="K8" s="96">
        <f t="shared" si="1"/>
        <v>2061</v>
      </c>
      <c r="L8" s="92">
        <f t="shared" si="1"/>
        <v>2061</v>
      </c>
    </row>
    <row r="9" spans="1:12" ht="16.5" customHeight="1" thickTop="1" x14ac:dyDescent="0.3">
      <c r="A9" s="19" t="s">
        <v>11</v>
      </c>
      <c r="B9" s="2" t="s">
        <v>13</v>
      </c>
      <c r="C9" s="46" t="s">
        <v>12</v>
      </c>
      <c r="D9" s="97">
        <f>SUM(F9:I9)</f>
        <v>1654</v>
      </c>
      <c r="E9" s="98">
        <v>0</v>
      </c>
      <c r="F9" s="97">
        <v>394</v>
      </c>
      <c r="G9" s="99">
        <v>434</v>
      </c>
      <c r="H9" s="100">
        <v>413</v>
      </c>
      <c r="I9" s="287">
        <v>413</v>
      </c>
      <c r="J9" s="97">
        <v>1655</v>
      </c>
      <c r="K9" s="100">
        <v>1655</v>
      </c>
      <c r="L9" s="101">
        <v>1655</v>
      </c>
    </row>
    <row r="10" spans="1:12" ht="16.5" customHeight="1" thickBot="1" x14ac:dyDescent="0.35">
      <c r="A10" s="9" t="s">
        <v>17</v>
      </c>
      <c r="B10" s="2" t="s">
        <v>13</v>
      </c>
      <c r="C10" s="275" t="s">
        <v>18</v>
      </c>
      <c r="D10" s="102">
        <f>SUM(F10:I10)</f>
        <v>338</v>
      </c>
      <c r="E10" s="103">
        <v>0</v>
      </c>
      <c r="F10" s="104">
        <v>87</v>
      </c>
      <c r="G10" s="97">
        <v>72</v>
      </c>
      <c r="H10" s="384">
        <v>119</v>
      </c>
      <c r="I10" s="325">
        <v>60</v>
      </c>
      <c r="J10" s="104">
        <v>364</v>
      </c>
      <c r="K10" s="105">
        <v>364</v>
      </c>
      <c r="L10" s="106">
        <v>364</v>
      </c>
    </row>
    <row r="11" spans="1:12" ht="16.5" customHeight="1" thickTop="1" thickBot="1" x14ac:dyDescent="0.35">
      <c r="A11" s="47" t="s">
        <v>100</v>
      </c>
      <c r="B11" s="48" t="s">
        <v>13</v>
      </c>
      <c r="C11" s="49" t="s">
        <v>95</v>
      </c>
      <c r="D11" s="343">
        <f>SUM(F11:I11)</f>
        <v>42</v>
      </c>
      <c r="E11" s="108"/>
      <c r="F11" s="109">
        <v>29</v>
      </c>
      <c r="G11" s="110">
        <v>13</v>
      </c>
      <c r="H11" s="110"/>
      <c r="I11" s="289"/>
      <c r="J11" s="111">
        <v>42</v>
      </c>
      <c r="K11" s="110">
        <v>42</v>
      </c>
      <c r="L11" s="112">
        <v>42</v>
      </c>
    </row>
    <row r="12" spans="1:12" ht="16.5" customHeight="1" thickTop="1" thickBot="1" x14ac:dyDescent="0.35">
      <c r="A12" s="79" t="s">
        <v>99</v>
      </c>
      <c r="B12" s="80" t="s">
        <v>13</v>
      </c>
      <c r="C12" s="81" t="s">
        <v>97</v>
      </c>
      <c r="D12" s="326">
        <f>SUM(F12:I12)</f>
        <v>2005</v>
      </c>
      <c r="E12" s="108">
        <v>5</v>
      </c>
      <c r="F12" s="109">
        <v>5</v>
      </c>
      <c r="G12" s="110">
        <v>1000</v>
      </c>
      <c r="H12" s="110">
        <v>1000</v>
      </c>
      <c r="I12" s="327"/>
      <c r="J12" s="111"/>
      <c r="K12" s="110"/>
      <c r="L12" s="112"/>
    </row>
    <row r="13" spans="1:12" ht="16.5" customHeight="1" thickTop="1" thickBot="1" x14ac:dyDescent="0.35">
      <c r="A13" s="47" t="s">
        <v>26</v>
      </c>
      <c r="B13" s="48" t="s">
        <v>13</v>
      </c>
      <c r="C13" s="49">
        <v>71</v>
      </c>
      <c r="D13" s="107">
        <f>SUM(F13:I13)</f>
        <v>42</v>
      </c>
      <c r="E13" s="108"/>
      <c r="F13" s="109"/>
      <c r="G13" s="344">
        <v>42</v>
      </c>
      <c r="H13" s="110"/>
      <c r="I13" s="290"/>
      <c r="J13" s="111"/>
      <c r="K13" s="110"/>
      <c r="L13" s="112"/>
    </row>
    <row r="14" spans="1:12" ht="16.5" customHeight="1" thickTop="1" thickBot="1" x14ac:dyDescent="0.35">
      <c r="A14" s="44" t="s">
        <v>57</v>
      </c>
      <c r="B14" s="14">
        <v>550230</v>
      </c>
      <c r="C14" s="45" t="s">
        <v>58</v>
      </c>
      <c r="D14" s="367">
        <f>D15</f>
        <v>48</v>
      </c>
      <c r="E14" s="113">
        <f t="shared" ref="E14:L14" si="2">E15</f>
        <v>0</v>
      </c>
      <c r="F14" s="91">
        <f t="shared" si="2"/>
        <v>13</v>
      </c>
      <c r="G14" s="96">
        <f t="shared" si="2"/>
        <v>13</v>
      </c>
      <c r="H14" s="96">
        <f t="shared" si="2"/>
        <v>13</v>
      </c>
      <c r="I14" s="92">
        <f t="shared" si="2"/>
        <v>9</v>
      </c>
      <c r="J14" s="91">
        <f t="shared" si="2"/>
        <v>25</v>
      </c>
      <c r="K14" s="96">
        <f t="shared" si="2"/>
        <v>9</v>
      </c>
      <c r="L14" s="92">
        <f t="shared" si="2"/>
        <v>0</v>
      </c>
    </row>
    <row r="15" spans="1:12" ht="16.5" customHeight="1" thickTop="1" thickBot="1" x14ac:dyDescent="0.35">
      <c r="A15" s="22" t="s">
        <v>37</v>
      </c>
      <c r="B15" s="50" t="s">
        <v>33</v>
      </c>
      <c r="C15" s="51">
        <v>300101</v>
      </c>
      <c r="D15" s="114">
        <f t="shared" ref="D15" si="3">SUM(F15:I15)</f>
        <v>48</v>
      </c>
      <c r="E15" s="115"/>
      <c r="F15" s="171">
        <v>13</v>
      </c>
      <c r="G15" s="172">
        <v>13</v>
      </c>
      <c r="H15" s="172">
        <v>13</v>
      </c>
      <c r="I15" s="322">
        <v>9</v>
      </c>
      <c r="J15" s="114">
        <v>25</v>
      </c>
      <c r="K15" s="116">
        <v>9</v>
      </c>
      <c r="L15" s="117"/>
    </row>
    <row r="16" spans="1:12" ht="16.5" customHeight="1" thickTop="1" thickBot="1" x14ac:dyDescent="0.35">
      <c r="A16" s="52" t="s">
        <v>59</v>
      </c>
      <c r="B16" s="15">
        <v>610200</v>
      </c>
      <c r="C16" s="45" t="s">
        <v>49</v>
      </c>
      <c r="D16" s="369">
        <f>D17+D21</f>
        <v>91</v>
      </c>
      <c r="E16" s="113">
        <f t="shared" ref="E16:L16" si="4">E17+E21</f>
        <v>0</v>
      </c>
      <c r="F16" s="91">
        <f t="shared" si="4"/>
        <v>22</v>
      </c>
      <c r="G16" s="96">
        <f t="shared" si="4"/>
        <v>27</v>
      </c>
      <c r="H16" s="96">
        <f t="shared" si="4"/>
        <v>22</v>
      </c>
      <c r="I16" s="92">
        <f t="shared" si="4"/>
        <v>20</v>
      </c>
      <c r="J16" s="91">
        <f t="shared" si="4"/>
        <v>89</v>
      </c>
      <c r="K16" s="96">
        <f t="shared" si="4"/>
        <v>89</v>
      </c>
      <c r="L16" s="118">
        <f t="shared" si="4"/>
        <v>89</v>
      </c>
    </row>
    <row r="17" spans="1:12" ht="16.5" customHeight="1" thickTop="1" thickBot="1" x14ac:dyDescent="0.35">
      <c r="A17" s="53" t="s">
        <v>60</v>
      </c>
      <c r="B17" s="23">
        <v>610205</v>
      </c>
      <c r="C17" s="54" t="s">
        <v>49</v>
      </c>
      <c r="D17" s="119">
        <f>SUM(D18:D20)</f>
        <v>91</v>
      </c>
      <c r="E17" s="120">
        <f t="shared" ref="E17:L17" si="5">SUM(E18:E20)</f>
        <v>0</v>
      </c>
      <c r="F17" s="119">
        <f t="shared" si="5"/>
        <v>22</v>
      </c>
      <c r="G17" s="121">
        <f t="shared" si="5"/>
        <v>27</v>
      </c>
      <c r="H17" s="121">
        <f t="shared" si="5"/>
        <v>22</v>
      </c>
      <c r="I17" s="122">
        <f t="shared" si="5"/>
        <v>20</v>
      </c>
      <c r="J17" s="119">
        <f t="shared" si="5"/>
        <v>89</v>
      </c>
      <c r="K17" s="121">
        <f t="shared" si="5"/>
        <v>89</v>
      </c>
      <c r="L17" s="122">
        <f t="shared" si="5"/>
        <v>89</v>
      </c>
    </row>
    <row r="18" spans="1:12" ht="16.5" customHeight="1" thickTop="1" x14ac:dyDescent="0.3">
      <c r="A18" s="19" t="s">
        <v>11</v>
      </c>
      <c r="B18" s="2" t="s">
        <v>14</v>
      </c>
      <c r="C18" s="46" t="s">
        <v>12</v>
      </c>
      <c r="D18" s="97">
        <f>SUM(F18:I18)</f>
        <v>77</v>
      </c>
      <c r="E18" s="98">
        <v>0</v>
      </c>
      <c r="F18" s="123">
        <v>19</v>
      </c>
      <c r="G18" s="99">
        <v>21</v>
      </c>
      <c r="H18" s="99">
        <v>19</v>
      </c>
      <c r="I18" s="287">
        <v>18</v>
      </c>
      <c r="J18" s="97">
        <v>77</v>
      </c>
      <c r="K18" s="100">
        <v>77</v>
      </c>
      <c r="L18" s="101">
        <v>77</v>
      </c>
    </row>
    <row r="19" spans="1:12" ht="16.5" customHeight="1" x14ac:dyDescent="0.3">
      <c r="A19" s="9" t="s">
        <v>17</v>
      </c>
      <c r="B19" s="2" t="s">
        <v>14</v>
      </c>
      <c r="C19" s="46" t="s">
        <v>18</v>
      </c>
      <c r="D19" s="184">
        <f t="shared" ref="D19" si="6">SUM(F19:I19)</f>
        <v>14</v>
      </c>
      <c r="E19" s="125">
        <v>0</v>
      </c>
      <c r="F19" s="126">
        <v>3</v>
      </c>
      <c r="G19" s="124">
        <v>6</v>
      </c>
      <c r="H19" s="105">
        <v>3</v>
      </c>
      <c r="I19" s="294">
        <v>2</v>
      </c>
      <c r="J19" s="104">
        <v>12</v>
      </c>
      <c r="K19" s="105">
        <v>12</v>
      </c>
      <c r="L19" s="106">
        <v>12</v>
      </c>
    </row>
    <row r="20" spans="1:12" s="21" customFormat="1" ht="16.5" customHeight="1" thickBot="1" x14ac:dyDescent="0.3">
      <c r="A20" s="9" t="s">
        <v>26</v>
      </c>
      <c r="B20" s="2">
        <v>610205</v>
      </c>
      <c r="C20" s="46">
        <v>71</v>
      </c>
      <c r="D20" s="104">
        <v>0</v>
      </c>
      <c r="E20" s="127"/>
      <c r="F20" s="128"/>
      <c r="G20" s="105"/>
      <c r="H20" s="105"/>
      <c r="I20" s="294"/>
      <c r="J20" s="104"/>
      <c r="K20" s="105"/>
      <c r="L20" s="106"/>
    </row>
    <row r="21" spans="1:12" ht="16.5" customHeight="1" thickTop="1" thickBot="1" x14ac:dyDescent="0.35">
      <c r="A21" s="53" t="s">
        <v>61</v>
      </c>
      <c r="B21" s="20">
        <v>610250</v>
      </c>
      <c r="C21" s="54" t="s">
        <v>49</v>
      </c>
      <c r="D21" s="119">
        <f>D22</f>
        <v>0</v>
      </c>
      <c r="E21" s="122">
        <f t="shared" ref="E21:L21" si="7">E22</f>
        <v>0</v>
      </c>
      <c r="F21" s="119">
        <f t="shared" si="7"/>
        <v>0</v>
      </c>
      <c r="G21" s="121">
        <f t="shared" si="7"/>
        <v>0</v>
      </c>
      <c r="H21" s="121">
        <f t="shared" si="7"/>
        <v>0</v>
      </c>
      <c r="I21" s="122">
        <f t="shared" si="7"/>
        <v>0</v>
      </c>
      <c r="J21" s="129">
        <f t="shared" si="7"/>
        <v>0</v>
      </c>
      <c r="K21" s="130">
        <f t="shared" si="7"/>
        <v>0</v>
      </c>
      <c r="L21" s="122">
        <f t="shared" si="7"/>
        <v>0</v>
      </c>
    </row>
    <row r="22" spans="1:12" ht="16.5" customHeight="1" thickTop="1" thickBot="1" x14ac:dyDescent="0.35">
      <c r="A22" s="7" t="s">
        <v>17</v>
      </c>
      <c r="B22" s="3" t="s">
        <v>52</v>
      </c>
      <c r="C22" s="55" t="s">
        <v>18</v>
      </c>
      <c r="D22" s="131">
        <f t="shared" ref="D22" si="8">SUM(F22:I22)</f>
        <v>0</v>
      </c>
      <c r="E22" s="132"/>
      <c r="F22" s="133"/>
      <c r="G22" s="134"/>
      <c r="H22" s="135"/>
      <c r="I22" s="295"/>
      <c r="J22" s="131"/>
      <c r="K22" s="136"/>
      <c r="L22" s="137"/>
    </row>
    <row r="23" spans="1:12" ht="16.5" customHeight="1" thickTop="1" thickBot="1" x14ac:dyDescent="0.35">
      <c r="A23" s="56" t="s">
        <v>62</v>
      </c>
      <c r="B23" s="13">
        <v>650200</v>
      </c>
      <c r="C23" s="57" t="s">
        <v>49</v>
      </c>
      <c r="D23" s="368">
        <f>D24+D30</f>
        <v>940</v>
      </c>
      <c r="E23" s="118">
        <f t="shared" ref="E23:L23" si="9">E24+E30</f>
        <v>0</v>
      </c>
      <c r="F23" s="138">
        <f>F24+F30</f>
        <v>404</v>
      </c>
      <c r="G23" s="139">
        <f t="shared" si="9"/>
        <v>405</v>
      </c>
      <c r="H23" s="139">
        <f t="shared" si="9"/>
        <v>63</v>
      </c>
      <c r="I23" s="118">
        <f>I24+I30</f>
        <v>68</v>
      </c>
      <c r="J23" s="138">
        <f t="shared" si="9"/>
        <v>264</v>
      </c>
      <c r="K23" s="139">
        <f t="shared" si="9"/>
        <v>272</v>
      </c>
      <c r="L23" s="118">
        <f t="shared" si="9"/>
        <v>278</v>
      </c>
    </row>
    <row r="24" spans="1:12" ht="16.5" customHeight="1" thickTop="1" thickBot="1" x14ac:dyDescent="0.35">
      <c r="A24" s="58" t="s">
        <v>63</v>
      </c>
      <c r="B24" s="12" t="s">
        <v>30</v>
      </c>
      <c r="C24" s="54" t="s">
        <v>49</v>
      </c>
      <c r="D24" s="119">
        <f>SUM(D25:D29)</f>
        <v>937</v>
      </c>
      <c r="E24" s="122">
        <f t="shared" ref="E24:L24" si="10">SUM(E25:E29)</f>
        <v>0</v>
      </c>
      <c r="F24" s="119">
        <f>SUM(F25:F29)</f>
        <v>403</v>
      </c>
      <c r="G24" s="121">
        <f t="shared" si="10"/>
        <v>404</v>
      </c>
      <c r="H24" s="121">
        <f t="shared" si="10"/>
        <v>62</v>
      </c>
      <c r="I24" s="122">
        <f>SUM(I25:I29)</f>
        <v>68</v>
      </c>
      <c r="J24" s="119">
        <f t="shared" si="10"/>
        <v>261</v>
      </c>
      <c r="K24" s="121">
        <f t="shared" si="10"/>
        <v>269</v>
      </c>
      <c r="L24" s="122">
        <f t="shared" si="10"/>
        <v>275</v>
      </c>
    </row>
    <row r="25" spans="1:12" ht="16.5" customHeight="1" thickTop="1" x14ac:dyDescent="0.3">
      <c r="A25" s="19" t="s">
        <v>17</v>
      </c>
      <c r="B25" s="2" t="s">
        <v>30</v>
      </c>
      <c r="C25" s="68" t="s">
        <v>18</v>
      </c>
      <c r="D25" s="102">
        <f t="shared" ref="D25" si="11">SUM(F25:I25)</f>
        <v>239</v>
      </c>
      <c r="E25" s="125">
        <v>0</v>
      </c>
      <c r="F25" s="141">
        <v>59</v>
      </c>
      <c r="G25" s="349">
        <v>60</v>
      </c>
      <c r="H25" s="142">
        <v>57</v>
      </c>
      <c r="I25" s="321">
        <v>63</v>
      </c>
      <c r="J25" s="140">
        <v>238</v>
      </c>
      <c r="K25" s="143">
        <v>245</v>
      </c>
      <c r="L25" s="144">
        <v>251</v>
      </c>
    </row>
    <row r="26" spans="1:12" ht="16.5" customHeight="1" x14ac:dyDescent="0.3">
      <c r="A26" s="9" t="s">
        <v>25</v>
      </c>
      <c r="B26" s="2" t="s">
        <v>30</v>
      </c>
      <c r="C26" s="46" t="s">
        <v>45</v>
      </c>
      <c r="D26" s="126">
        <f>SUM(F26:I26)</f>
        <v>22</v>
      </c>
      <c r="E26" s="127">
        <v>0</v>
      </c>
      <c r="F26" s="104">
        <v>6</v>
      </c>
      <c r="G26" s="105">
        <v>6</v>
      </c>
      <c r="H26" s="105">
        <v>5</v>
      </c>
      <c r="I26" s="294">
        <v>5</v>
      </c>
      <c r="J26" s="104">
        <v>23</v>
      </c>
      <c r="K26" s="105">
        <v>24</v>
      </c>
      <c r="L26" s="106">
        <v>24</v>
      </c>
    </row>
    <row r="27" spans="1:12" ht="16.5" customHeight="1" x14ac:dyDescent="0.3">
      <c r="A27" s="76" t="s">
        <v>34</v>
      </c>
      <c r="B27" s="11">
        <v>65020401</v>
      </c>
      <c r="C27" s="60" t="s">
        <v>46</v>
      </c>
      <c r="D27" s="145">
        <f t="shared" ref="D27:D29" si="12">SUM(F27:I27)</f>
        <v>0</v>
      </c>
      <c r="E27" s="146"/>
      <c r="F27" s="147"/>
      <c r="G27" s="148"/>
      <c r="H27" s="148"/>
      <c r="I27" s="297"/>
      <c r="J27" s="147"/>
      <c r="K27" s="148"/>
      <c r="L27" s="151"/>
    </row>
    <row r="28" spans="1:12" ht="16.5" customHeight="1" thickBot="1" x14ac:dyDescent="0.35">
      <c r="A28" s="82" t="s">
        <v>98</v>
      </c>
      <c r="B28" s="346" t="s">
        <v>30</v>
      </c>
      <c r="C28" s="347" t="s">
        <v>96</v>
      </c>
      <c r="D28" s="345">
        <f t="shared" si="12"/>
        <v>676</v>
      </c>
      <c r="E28" s="146"/>
      <c r="F28" s="147">
        <v>338</v>
      </c>
      <c r="G28" s="148">
        <v>338</v>
      </c>
      <c r="H28" s="148"/>
      <c r="I28" s="308"/>
      <c r="J28" s="147"/>
      <c r="K28" s="148"/>
      <c r="L28" s="151"/>
    </row>
    <row r="29" spans="1:12" ht="16.5" customHeight="1" thickTop="1" thickBot="1" x14ac:dyDescent="0.35">
      <c r="A29" s="77" t="s">
        <v>26</v>
      </c>
      <c r="B29" s="74" t="s">
        <v>30</v>
      </c>
      <c r="C29" s="78" t="s">
        <v>27</v>
      </c>
      <c r="D29" s="107">
        <f t="shared" si="12"/>
        <v>0</v>
      </c>
      <c r="E29" s="152"/>
      <c r="F29" s="109"/>
      <c r="G29" s="109"/>
      <c r="H29" s="110"/>
      <c r="I29" s="290"/>
      <c r="J29" s="109"/>
      <c r="K29" s="110"/>
      <c r="L29" s="153"/>
    </row>
    <row r="30" spans="1:12" ht="16.5" customHeight="1" thickTop="1" thickBot="1" x14ac:dyDescent="0.35">
      <c r="A30" s="58" t="s">
        <v>64</v>
      </c>
      <c r="B30" s="12">
        <v>650250</v>
      </c>
      <c r="C30" s="54" t="s">
        <v>49</v>
      </c>
      <c r="D30" s="119">
        <f>SUM(D31:D32)</f>
        <v>3</v>
      </c>
      <c r="E30" s="122">
        <f t="shared" ref="E30:L30" si="13">SUM(E31:E32)</f>
        <v>0</v>
      </c>
      <c r="F30" s="119">
        <f t="shared" si="13"/>
        <v>1</v>
      </c>
      <c r="G30" s="121">
        <f t="shared" si="13"/>
        <v>1</v>
      </c>
      <c r="H30" s="121">
        <f t="shared" si="13"/>
        <v>1</v>
      </c>
      <c r="I30" s="122">
        <f t="shared" si="13"/>
        <v>0</v>
      </c>
      <c r="J30" s="119">
        <f t="shared" si="13"/>
        <v>3</v>
      </c>
      <c r="K30" s="121">
        <f t="shared" si="13"/>
        <v>3</v>
      </c>
      <c r="L30" s="122">
        <f t="shared" si="13"/>
        <v>3</v>
      </c>
    </row>
    <row r="31" spans="1:12" ht="16.5" customHeight="1" thickTop="1" x14ac:dyDescent="0.3">
      <c r="A31" s="9" t="s">
        <v>25</v>
      </c>
      <c r="B31" s="9" t="s">
        <v>31</v>
      </c>
      <c r="C31" s="55" t="s">
        <v>43</v>
      </c>
      <c r="D31" s="104">
        <f>SUM(F31:I31)</f>
        <v>0</v>
      </c>
      <c r="E31" s="127"/>
      <c r="F31" s="104"/>
      <c r="G31" s="105"/>
      <c r="H31" s="105"/>
      <c r="I31" s="106"/>
      <c r="J31" s="104"/>
      <c r="K31" s="105"/>
      <c r="L31" s="106"/>
    </row>
    <row r="32" spans="1:12" ht="16.5" customHeight="1" thickBot="1" x14ac:dyDescent="0.35">
      <c r="A32" s="9" t="s">
        <v>25</v>
      </c>
      <c r="B32" s="9" t="s">
        <v>31</v>
      </c>
      <c r="C32" s="55" t="s">
        <v>44</v>
      </c>
      <c r="D32" s="104">
        <f>SUM(F32:I32)</f>
        <v>3</v>
      </c>
      <c r="E32" s="127"/>
      <c r="F32" s="104">
        <v>1</v>
      </c>
      <c r="G32" s="154">
        <v>1</v>
      </c>
      <c r="H32" s="154">
        <v>1</v>
      </c>
      <c r="I32" s="155"/>
      <c r="J32" s="104">
        <v>3</v>
      </c>
      <c r="K32" s="105">
        <v>3</v>
      </c>
      <c r="L32" s="106">
        <v>3</v>
      </c>
    </row>
    <row r="33" spans="1:12" ht="16.5" customHeight="1" thickTop="1" thickBot="1" x14ac:dyDescent="0.35">
      <c r="A33" s="59" t="s">
        <v>65</v>
      </c>
      <c r="B33" s="13">
        <v>66025050</v>
      </c>
      <c r="C33" s="57" t="s">
        <v>49</v>
      </c>
      <c r="D33" s="368">
        <f>SUM(D34:D35)</f>
        <v>4</v>
      </c>
      <c r="E33" s="118">
        <f t="shared" ref="E33:L33" si="14">SUM(E34:E35)</f>
        <v>0</v>
      </c>
      <c r="F33" s="138">
        <f t="shared" si="14"/>
        <v>1</v>
      </c>
      <c r="G33" s="139">
        <f t="shared" si="14"/>
        <v>2</v>
      </c>
      <c r="H33" s="139">
        <f t="shared" si="14"/>
        <v>1</v>
      </c>
      <c r="I33" s="118">
        <f>SUM(I34:I35)</f>
        <v>0</v>
      </c>
      <c r="J33" s="138">
        <f t="shared" si="14"/>
        <v>4</v>
      </c>
      <c r="K33" s="139">
        <f t="shared" si="14"/>
        <v>4</v>
      </c>
      <c r="L33" s="118">
        <f t="shared" si="14"/>
        <v>4</v>
      </c>
    </row>
    <row r="34" spans="1:12" ht="16.5" customHeight="1" thickTop="1" x14ac:dyDescent="0.3">
      <c r="A34" s="19" t="s">
        <v>17</v>
      </c>
      <c r="B34" s="4" t="s">
        <v>39</v>
      </c>
      <c r="C34" s="55" t="s">
        <v>18</v>
      </c>
      <c r="D34" s="348">
        <f t="shared" ref="D34" si="15">SUM(F34:I34)</f>
        <v>4</v>
      </c>
      <c r="E34" s="98"/>
      <c r="F34" s="123">
        <v>1</v>
      </c>
      <c r="G34" s="156">
        <v>2</v>
      </c>
      <c r="H34" s="99">
        <v>1</v>
      </c>
      <c r="I34" s="296"/>
      <c r="J34" s="97">
        <v>4</v>
      </c>
      <c r="K34" s="100">
        <v>4</v>
      </c>
      <c r="L34" s="101">
        <v>4</v>
      </c>
    </row>
    <row r="35" spans="1:12" ht="16.5" customHeight="1" thickBot="1" x14ac:dyDescent="0.35">
      <c r="A35" s="35" t="s">
        <v>86</v>
      </c>
      <c r="B35" s="2" t="s">
        <v>39</v>
      </c>
      <c r="C35" s="46" t="s">
        <v>85</v>
      </c>
      <c r="D35" s="104">
        <f>SUM(F35:I35)</f>
        <v>0</v>
      </c>
      <c r="E35" s="127"/>
      <c r="F35" s="157"/>
      <c r="G35" s="154"/>
      <c r="H35" s="158"/>
      <c r="I35" s="159"/>
      <c r="J35" s="160"/>
      <c r="K35" s="161"/>
      <c r="L35" s="162"/>
    </row>
    <row r="36" spans="1:12" ht="16.5" customHeight="1" thickTop="1" thickBot="1" x14ac:dyDescent="0.35">
      <c r="A36" s="56" t="s">
        <v>66</v>
      </c>
      <c r="B36" s="13">
        <v>670200</v>
      </c>
      <c r="C36" s="57" t="s">
        <v>49</v>
      </c>
      <c r="D36" s="368">
        <f>D37+D42+D44+D47</f>
        <v>2369</v>
      </c>
      <c r="E36" s="118">
        <f t="shared" ref="E36:L36" si="16">E37+E42+E44+E47</f>
        <v>5</v>
      </c>
      <c r="F36" s="138">
        <f t="shared" si="16"/>
        <v>173</v>
      </c>
      <c r="G36" s="139">
        <f t="shared" si="16"/>
        <v>1113</v>
      </c>
      <c r="H36" s="139">
        <f t="shared" si="16"/>
        <v>1075</v>
      </c>
      <c r="I36" s="118">
        <f t="shared" si="16"/>
        <v>8</v>
      </c>
      <c r="J36" s="138">
        <f t="shared" si="16"/>
        <v>113</v>
      </c>
      <c r="K36" s="139">
        <f t="shared" si="16"/>
        <v>94</v>
      </c>
      <c r="L36" s="118">
        <f t="shared" si="16"/>
        <v>94</v>
      </c>
    </row>
    <row r="37" spans="1:12" ht="16.5" customHeight="1" thickTop="1" thickBot="1" x14ac:dyDescent="0.35">
      <c r="A37" s="53" t="s">
        <v>81</v>
      </c>
      <c r="B37" s="23">
        <v>67020307</v>
      </c>
      <c r="C37" s="54" t="s">
        <v>49</v>
      </c>
      <c r="D37" s="119">
        <f t="shared" ref="D37:L37" si="17">SUM(D38:D41)</f>
        <v>2101</v>
      </c>
      <c r="E37" s="122">
        <f t="shared" si="17"/>
        <v>5</v>
      </c>
      <c r="F37" s="119">
        <f t="shared" si="17"/>
        <v>22</v>
      </c>
      <c r="G37" s="121">
        <f t="shared" si="17"/>
        <v>1053</v>
      </c>
      <c r="H37" s="121">
        <f t="shared" si="17"/>
        <v>1018</v>
      </c>
      <c r="I37" s="350">
        <f t="shared" si="17"/>
        <v>8</v>
      </c>
      <c r="J37" s="119">
        <f t="shared" si="17"/>
        <v>32</v>
      </c>
      <c r="K37" s="121">
        <f t="shared" si="17"/>
        <v>13</v>
      </c>
      <c r="L37" s="122">
        <f t="shared" si="17"/>
        <v>13</v>
      </c>
    </row>
    <row r="38" spans="1:12" ht="16.5" customHeight="1" thickTop="1" thickBot="1" x14ac:dyDescent="0.35">
      <c r="A38" s="2" t="s">
        <v>17</v>
      </c>
      <c r="B38" s="2" t="s">
        <v>19</v>
      </c>
      <c r="C38" s="46" t="s">
        <v>18</v>
      </c>
      <c r="D38" s="163">
        <f>SUM(F38:I38)</f>
        <v>28</v>
      </c>
      <c r="E38" s="164">
        <v>0</v>
      </c>
      <c r="F38" s="165">
        <v>10</v>
      </c>
      <c r="G38" s="166">
        <v>4</v>
      </c>
      <c r="H38" s="412">
        <v>12</v>
      </c>
      <c r="I38" s="298">
        <v>2</v>
      </c>
      <c r="J38" s="167">
        <v>13</v>
      </c>
      <c r="K38" s="168">
        <v>13</v>
      </c>
      <c r="L38" s="169">
        <v>13</v>
      </c>
    </row>
    <row r="39" spans="1:12" ht="16.5" customHeight="1" thickTop="1" thickBot="1" x14ac:dyDescent="0.35">
      <c r="A39" s="79" t="s">
        <v>99</v>
      </c>
      <c r="B39" s="80" t="s">
        <v>19</v>
      </c>
      <c r="C39" s="81" t="s">
        <v>97</v>
      </c>
      <c r="D39" s="351">
        <f>SUM(F39:I39)</f>
        <v>2005</v>
      </c>
      <c r="E39" s="170">
        <v>5</v>
      </c>
      <c r="F39" s="171">
        <v>5</v>
      </c>
      <c r="G39" s="172">
        <v>1000</v>
      </c>
      <c r="H39" s="172">
        <v>1000</v>
      </c>
      <c r="I39" s="299"/>
      <c r="J39" s="171"/>
      <c r="K39" s="172"/>
      <c r="L39" s="173"/>
    </row>
    <row r="40" spans="1:12" s="21" customFormat="1" ht="16.5" customHeight="1" thickTop="1" x14ac:dyDescent="0.25">
      <c r="A40" s="9" t="s">
        <v>26</v>
      </c>
      <c r="B40" s="2" t="s">
        <v>19</v>
      </c>
      <c r="C40" s="46" t="s">
        <v>27</v>
      </c>
      <c r="D40" s="174">
        <f>SUM(F40:I40)</f>
        <v>42</v>
      </c>
      <c r="E40" s="98"/>
      <c r="F40" s="97"/>
      <c r="G40" s="352">
        <v>42</v>
      </c>
      <c r="H40" s="100"/>
      <c r="I40" s="300"/>
      <c r="J40" s="97"/>
      <c r="K40" s="100"/>
      <c r="L40" s="101">
        <v>0</v>
      </c>
    </row>
    <row r="41" spans="1:12" ht="16.5" customHeight="1" thickBot="1" x14ac:dyDescent="0.35">
      <c r="A41" s="2" t="s">
        <v>47</v>
      </c>
      <c r="B41" s="2">
        <v>67020307</v>
      </c>
      <c r="C41" s="46" t="s">
        <v>28</v>
      </c>
      <c r="D41" s="353">
        <f>SUM(F41:I41)</f>
        <v>26</v>
      </c>
      <c r="E41" s="132">
        <v>0</v>
      </c>
      <c r="F41" s="175">
        <v>7</v>
      </c>
      <c r="G41" s="176">
        <v>7</v>
      </c>
      <c r="H41" s="136">
        <v>6</v>
      </c>
      <c r="I41" s="288">
        <v>6</v>
      </c>
      <c r="J41" s="131">
        <v>19</v>
      </c>
      <c r="K41" s="136"/>
      <c r="L41" s="137">
        <v>0</v>
      </c>
    </row>
    <row r="42" spans="1:12" ht="16.5" customHeight="1" thickTop="1" thickBot="1" x14ac:dyDescent="0.35">
      <c r="A42" s="53" t="s">
        <v>87</v>
      </c>
      <c r="B42" s="23">
        <v>67020312</v>
      </c>
      <c r="C42" s="54" t="s">
        <v>49</v>
      </c>
      <c r="D42" s="119">
        <f>D43</f>
        <v>0</v>
      </c>
      <c r="E42" s="122">
        <f t="shared" ref="E42:L42" si="18">E43</f>
        <v>0</v>
      </c>
      <c r="F42" s="119">
        <f t="shared" si="18"/>
        <v>0</v>
      </c>
      <c r="G42" s="121">
        <f t="shared" si="18"/>
        <v>0</v>
      </c>
      <c r="H42" s="121">
        <f t="shared" si="18"/>
        <v>0</v>
      </c>
      <c r="I42" s="122">
        <f t="shared" si="18"/>
        <v>0</v>
      </c>
      <c r="J42" s="119">
        <f t="shared" si="18"/>
        <v>0</v>
      </c>
      <c r="K42" s="121">
        <f t="shared" si="18"/>
        <v>0</v>
      </c>
      <c r="L42" s="122">
        <f t="shared" si="18"/>
        <v>0</v>
      </c>
    </row>
    <row r="43" spans="1:12" ht="16.5" customHeight="1" thickTop="1" thickBot="1" x14ac:dyDescent="0.35">
      <c r="A43" s="2" t="s">
        <v>26</v>
      </c>
      <c r="B43" s="2">
        <v>67020312</v>
      </c>
      <c r="C43" s="46" t="s">
        <v>27</v>
      </c>
      <c r="D43" s="131">
        <f>SUM(F43:I43)</f>
        <v>0</v>
      </c>
      <c r="E43" s="132"/>
      <c r="F43" s="177"/>
      <c r="G43" s="178"/>
      <c r="H43" s="133"/>
      <c r="I43" s="179"/>
      <c r="J43" s="131"/>
      <c r="K43" s="136"/>
      <c r="L43" s="137"/>
    </row>
    <row r="44" spans="1:12" ht="16.5" customHeight="1" thickTop="1" thickBot="1" x14ac:dyDescent="0.35">
      <c r="A44" s="53" t="s">
        <v>88</v>
      </c>
      <c r="B44" s="23">
        <v>67020501</v>
      </c>
      <c r="C44" s="54" t="s">
        <v>49</v>
      </c>
      <c r="D44" s="119">
        <f>SUM(D45:D46)</f>
        <v>232</v>
      </c>
      <c r="E44" s="122">
        <f t="shared" ref="E44:L44" si="19">SUM(E45:E46)</f>
        <v>0</v>
      </c>
      <c r="F44" s="119">
        <f t="shared" si="19"/>
        <v>151</v>
      </c>
      <c r="G44" s="121">
        <f t="shared" si="19"/>
        <v>31</v>
      </c>
      <c r="H44" s="121">
        <f t="shared" si="19"/>
        <v>50</v>
      </c>
      <c r="I44" s="122">
        <f t="shared" si="19"/>
        <v>0</v>
      </c>
      <c r="J44" s="119">
        <f t="shared" si="19"/>
        <v>81</v>
      </c>
      <c r="K44" s="121">
        <f t="shared" si="19"/>
        <v>81</v>
      </c>
      <c r="L44" s="122">
        <f t="shared" si="19"/>
        <v>81</v>
      </c>
    </row>
    <row r="45" spans="1:12" ht="16.5" customHeight="1" thickTop="1" thickBot="1" x14ac:dyDescent="0.35">
      <c r="A45" s="370"/>
      <c r="B45" s="23">
        <v>67020501</v>
      </c>
      <c r="C45" s="54" t="s">
        <v>108</v>
      </c>
      <c r="D45" s="180">
        <f>SUM(F45:I45)</f>
        <v>35</v>
      </c>
      <c r="E45" s="122"/>
      <c r="F45" s="119"/>
      <c r="G45" s="121"/>
      <c r="H45" s="121">
        <v>35</v>
      </c>
      <c r="I45" s="307"/>
      <c r="J45" s="119"/>
      <c r="K45" s="121"/>
      <c r="L45" s="122"/>
    </row>
    <row r="46" spans="1:12" ht="16.5" customHeight="1" thickTop="1" thickBot="1" x14ac:dyDescent="0.35">
      <c r="A46" s="2" t="s">
        <v>26</v>
      </c>
      <c r="B46" s="2">
        <v>67020501</v>
      </c>
      <c r="C46" s="46" t="s">
        <v>27</v>
      </c>
      <c r="D46" s="184">
        <f>SUM(F46:I46)</f>
        <v>197</v>
      </c>
      <c r="E46" s="125"/>
      <c r="F46" s="126">
        <v>151</v>
      </c>
      <c r="G46" s="124">
        <v>31</v>
      </c>
      <c r="H46" s="414">
        <v>15</v>
      </c>
      <c r="I46" s="371"/>
      <c r="J46" s="131">
        <v>81</v>
      </c>
      <c r="K46" s="136">
        <v>81</v>
      </c>
      <c r="L46" s="137">
        <v>81</v>
      </c>
    </row>
    <row r="47" spans="1:12" ht="16.5" customHeight="1" thickTop="1" thickBot="1" x14ac:dyDescent="0.35">
      <c r="A47" s="53" t="s">
        <v>82</v>
      </c>
      <c r="B47" s="23">
        <v>670250</v>
      </c>
      <c r="C47" s="54" t="s">
        <v>49</v>
      </c>
      <c r="D47" s="358">
        <f>SUM(D48:D50)</f>
        <v>36</v>
      </c>
      <c r="E47" s="122">
        <f t="shared" ref="E47:L47" si="20">SUM(E49:E50)</f>
        <v>0</v>
      </c>
      <c r="F47" s="119">
        <f t="shared" si="20"/>
        <v>0</v>
      </c>
      <c r="G47" s="121">
        <f t="shared" si="20"/>
        <v>29</v>
      </c>
      <c r="H47" s="121">
        <f t="shared" si="20"/>
        <v>7</v>
      </c>
      <c r="I47" s="181">
        <f>SUM(I48:I50)</f>
        <v>0</v>
      </c>
      <c r="J47" s="119">
        <f t="shared" si="20"/>
        <v>0</v>
      </c>
      <c r="K47" s="121">
        <f t="shared" si="20"/>
        <v>0</v>
      </c>
      <c r="L47" s="122">
        <f t="shared" si="20"/>
        <v>0</v>
      </c>
    </row>
    <row r="48" spans="1:12" ht="16.5" customHeight="1" thickTop="1" thickBot="1" x14ac:dyDescent="0.35">
      <c r="A48" s="53" t="s">
        <v>17</v>
      </c>
      <c r="B48" s="23">
        <v>670250</v>
      </c>
      <c r="C48" s="54" t="s">
        <v>18</v>
      </c>
      <c r="D48" s="180">
        <f>SUM(F48:I48)</f>
        <v>0</v>
      </c>
      <c r="E48" s="122"/>
      <c r="F48" s="119"/>
      <c r="G48" s="121"/>
      <c r="H48" s="121"/>
      <c r="I48" s="307"/>
      <c r="J48" s="119"/>
      <c r="K48" s="121"/>
      <c r="L48" s="122"/>
    </row>
    <row r="49" spans="1:12" ht="16.5" customHeight="1" thickTop="1" thickBot="1" x14ac:dyDescent="0.35">
      <c r="A49" s="53" t="s">
        <v>34</v>
      </c>
      <c r="B49" s="23" t="s">
        <v>53</v>
      </c>
      <c r="C49" s="54" t="s">
        <v>54</v>
      </c>
      <c r="D49" s="119">
        <f>SUM(F49:I49)</f>
        <v>36</v>
      </c>
      <c r="E49" s="122"/>
      <c r="F49" s="119"/>
      <c r="G49" s="121">
        <v>29</v>
      </c>
      <c r="H49" s="121">
        <v>7</v>
      </c>
      <c r="I49" s="292"/>
      <c r="J49" s="119"/>
      <c r="K49" s="121"/>
      <c r="L49" s="122"/>
    </row>
    <row r="50" spans="1:12" ht="16.5" customHeight="1" thickTop="1" thickBot="1" x14ac:dyDescent="0.35">
      <c r="A50" s="53" t="s">
        <v>34</v>
      </c>
      <c r="B50" s="23" t="s">
        <v>53</v>
      </c>
      <c r="C50" s="54" t="s">
        <v>27</v>
      </c>
      <c r="D50" s="119">
        <f>SUM(F50:I50)</f>
        <v>0</v>
      </c>
      <c r="E50" s="122"/>
      <c r="F50" s="119"/>
      <c r="G50" s="121"/>
      <c r="H50" s="121"/>
      <c r="I50" s="292"/>
      <c r="J50" s="119"/>
      <c r="K50" s="121"/>
      <c r="L50" s="122"/>
    </row>
    <row r="51" spans="1:12" ht="16.5" customHeight="1" thickTop="1" thickBot="1" x14ac:dyDescent="0.35">
      <c r="A51" s="56" t="s">
        <v>67</v>
      </c>
      <c r="B51" s="13" t="s">
        <v>68</v>
      </c>
      <c r="C51" s="57" t="s">
        <v>49</v>
      </c>
      <c r="D51" s="368">
        <f>D52+D55</f>
        <v>2750</v>
      </c>
      <c r="E51" s="118">
        <f t="shared" ref="E51:L51" si="21">E52+E55</f>
        <v>0</v>
      </c>
      <c r="F51" s="138">
        <f t="shared" si="21"/>
        <v>690</v>
      </c>
      <c r="G51" s="139">
        <f t="shared" si="21"/>
        <v>687</v>
      </c>
      <c r="H51" s="139">
        <f t="shared" si="21"/>
        <v>687</v>
      </c>
      <c r="I51" s="118">
        <f t="shared" si="21"/>
        <v>686</v>
      </c>
      <c r="J51" s="138">
        <f t="shared" si="21"/>
        <v>2750</v>
      </c>
      <c r="K51" s="139">
        <f t="shared" si="21"/>
        <v>2750</v>
      </c>
      <c r="L51" s="118">
        <f t="shared" si="21"/>
        <v>2750</v>
      </c>
    </row>
    <row r="52" spans="1:12" ht="16.5" customHeight="1" thickTop="1" thickBot="1" x14ac:dyDescent="0.35">
      <c r="A52" s="58" t="s">
        <v>69</v>
      </c>
      <c r="B52" s="12">
        <v>68020502</v>
      </c>
      <c r="C52" s="54" t="s">
        <v>49</v>
      </c>
      <c r="D52" s="119">
        <f>SUM(D53:D54)</f>
        <v>2686</v>
      </c>
      <c r="E52" s="122">
        <f t="shared" ref="E52:L52" si="22">SUM(E53:E54)</f>
        <v>0</v>
      </c>
      <c r="F52" s="119">
        <f t="shared" si="22"/>
        <v>672</v>
      </c>
      <c r="G52" s="121">
        <f t="shared" si="22"/>
        <v>671</v>
      </c>
      <c r="H52" s="121">
        <f t="shared" si="22"/>
        <v>672</v>
      </c>
      <c r="I52" s="122">
        <f t="shared" si="22"/>
        <v>671</v>
      </c>
      <c r="J52" s="119">
        <f t="shared" si="22"/>
        <v>2686</v>
      </c>
      <c r="K52" s="121">
        <f t="shared" si="22"/>
        <v>2686</v>
      </c>
      <c r="L52" s="122">
        <f t="shared" si="22"/>
        <v>2686</v>
      </c>
    </row>
    <row r="53" spans="1:12" ht="16.5" customHeight="1" thickTop="1" x14ac:dyDescent="0.3">
      <c r="A53" s="2" t="s">
        <v>38</v>
      </c>
      <c r="B53" s="2" t="s">
        <v>15</v>
      </c>
      <c r="C53" s="46" t="s">
        <v>12</v>
      </c>
      <c r="D53" s="355">
        <f>SUM(F53:I53)</f>
        <v>520</v>
      </c>
      <c r="E53" s="132">
        <v>0</v>
      </c>
      <c r="F53" s="182">
        <v>130</v>
      </c>
      <c r="G53" s="183">
        <v>130</v>
      </c>
      <c r="H53" s="183">
        <v>130</v>
      </c>
      <c r="I53" s="288">
        <v>130</v>
      </c>
      <c r="J53" s="131">
        <v>520</v>
      </c>
      <c r="K53" s="136">
        <v>520</v>
      </c>
      <c r="L53" s="137">
        <v>520</v>
      </c>
    </row>
    <row r="54" spans="1:12" ht="16.5" customHeight="1" thickBot="1" x14ac:dyDescent="0.35">
      <c r="A54" s="9" t="s">
        <v>25</v>
      </c>
      <c r="B54" s="4" t="s">
        <v>15</v>
      </c>
      <c r="C54" s="55" t="s">
        <v>45</v>
      </c>
      <c r="D54" s="356">
        <f>SUM(F54:I54)</f>
        <v>2166</v>
      </c>
      <c r="E54" s="127">
        <v>0</v>
      </c>
      <c r="F54" s="104">
        <v>542</v>
      </c>
      <c r="G54" s="154">
        <v>541</v>
      </c>
      <c r="H54" s="154">
        <v>542</v>
      </c>
      <c r="I54" s="357">
        <v>541</v>
      </c>
      <c r="J54" s="104">
        <v>2166</v>
      </c>
      <c r="K54" s="105">
        <v>2166</v>
      </c>
      <c r="L54" s="106">
        <v>2166</v>
      </c>
    </row>
    <row r="55" spans="1:12" ht="16.5" customHeight="1" thickTop="1" thickBot="1" x14ac:dyDescent="0.35">
      <c r="A55" s="53" t="s">
        <v>70</v>
      </c>
      <c r="B55" s="12">
        <v>68021501</v>
      </c>
      <c r="C55" s="54" t="s">
        <v>49</v>
      </c>
      <c r="D55" s="119">
        <f>D56</f>
        <v>64</v>
      </c>
      <c r="E55" s="122">
        <f t="shared" ref="E55:L55" si="23">E56</f>
        <v>0</v>
      </c>
      <c r="F55" s="119">
        <f t="shared" si="23"/>
        <v>18</v>
      </c>
      <c r="G55" s="130">
        <f t="shared" si="23"/>
        <v>16</v>
      </c>
      <c r="H55" s="121">
        <f t="shared" si="23"/>
        <v>15</v>
      </c>
      <c r="I55" s="122">
        <f t="shared" si="23"/>
        <v>15</v>
      </c>
      <c r="J55" s="119">
        <f t="shared" si="23"/>
        <v>64</v>
      </c>
      <c r="K55" s="121">
        <f t="shared" si="23"/>
        <v>64</v>
      </c>
      <c r="L55" s="122">
        <f t="shared" si="23"/>
        <v>64</v>
      </c>
    </row>
    <row r="56" spans="1:12" ht="16.5" customHeight="1" thickTop="1" thickBot="1" x14ac:dyDescent="0.35">
      <c r="A56" s="2" t="s">
        <v>25</v>
      </c>
      <c r="B56" s="2" t="s">
        <v>23</v>
      </c>
      <c r="C56" s="46" t="s">
        <v>45</v>
      </c>
      <c r="D56" s="185">
        <f>SUM(F56:I56)</f>
        <v>64</v>
      </c>
      <c r="E56" s="132">
        <v>0</v>
      </c>
      <c r="F56" s="131">
        <v>18</v>
      </c>
      <c r="G56" s="133">
        <v>16</v>
      </c>
      <c r="H56" s="135">
        <v>15</v>
      </c>
      <c r="I56" s="305">
        <v>15</v>
      </c>
      <c r="J56" s="131">
        <v>64</v>
      </c>
      <c r="K56" s="136">
        <v>64</v>
      </c>
      <c r="L56" s="137">
        <v>64</v>
      </c>
    </row>
    <row r="57" spans="1:12" ht="16.5" customHeight="1" thickTop="1" thickBot="1" x14ac:dyDescent="0.35">
      <c r="A57" s="56" t="s">
        <v>71</v>
      </c>
      <c r="B57" s="13">
        <v>700200</v>
      </c>
      <c r="C57" s="57" t="s">
        <v>49</v>
      </c>
      <c r="D57" s="368">
        <f>D58+D62</f>
        <v>448</v>
      </c>
      <c r="E57" s="118">
        <f t="shared" ref="E57:K57" si="24">E58+E62</f>
        <v>0</v>
      </c>
      <c r="F57" s="138">
        <f t="shared" si="24"/>
        <v>161</v>
      </c>
      <c r="G57" s="186">
        <f t="shared" si="24"/>
        <v>77</v>
      </c>
      <c r="H57" s="139">
        <f t="shared" si="24"/>
        <v>125</v>
      </c>
      <c r="I57" s="118">
        <f t="shared" si="24"/>
        <v>85</v>
      </c>
      <c r="J57" s="138">
        <f t="shared" si="24"/>
        <v>385</v>
      </c>
      <c r="K57" s="139">
        <f t="shared" si="24"/>
        <v>385</v>
      </c>
      <c r="L57" s="118">
        <f>L58+L62</f>
        <v>385</v>
      </c>
    </row>
    <row r="58" spans="1:12" ht="16.5" customHeight="1" thickTop="1" thickBot="1" x14ac:dyDescent="0.35">
      <c r="A58" s="53" t="s">
        <v>71</v>
      </c>
      <c r="B58" s="12" t="s">
        <v>74</v>
      </c>
      <c r="C58" s="54" t="s">
        <v>18</v>
      </c>
      <c r="D58" s="119">
        <f>SUM(D59:D61)</f>
        <v>448</v>
      </c>
      <c r="E58" s="122">
        <f t="shared" ref="E58:L58" si="25">SUM(E59:E61)</f>
        <v>0</v>
      </c>
      <c r="F58" s="119">
        <f t="shared" si="25"/>
        <v>161</v>
      </c>
      <c r="G58" s="130">
        <f t="shared" si="25"/>
        <v>77</v>
      </c>
      <c r="H58" s="121">
        <f t="shared" si="25"/>
        <v>125</v>
      </c>
      <c r="I58" s="122">
        <f t="shared" si="25"/>
        <v>85</v>
      </c>
      <c r="J58" s="119">
        <f t="shared" si="25"/>
        <v>385</v>
      </c>
      <c r="K58" s="121">
        <f t="shared" si="25"/>
        <v>385</v>
      </c>
      <c r="L58" s="122">
        <f t="shared" si="25"/>
        <v>385</v>
      </c>
    </row>
    <row r="59" spans="1:12" ht="16.5" customHeight="1" thickTop="1" x14ac:dyDescent="0.3">
      <c r="A59" s="7" t="s">
        <v>17</v>
      </c>
      <c r="B59" s="4" t="s">
        <v>20</v>
      </c>
      <c r="C59" s="55" t="s">
        <v>18</v>
      </c>
      <c r="D59" s="413">
        <f t="shared" ref="D59:D61" si="26">SUM(F59:I59)</f>
        <v>168</v>
      </c>
      <c r="E59" s="187">
        <v>0</v>
      </c>
      <c r="F59" s="140">
        <v>61</v>
      </c>
      <c r="G59" s="142">
        <v>32</v>
      </c>
      <c r="H59" s="349">
        <v>50</v>
      </c>
      <c r="I59" s="328">
        <v>25</v>
      </c>
      <c r="J59" s="140">
        <v>115</v>
      </c>
      <c r="K59" s="143">
        <v>115</v>
      </c>
      <c r="L59" s="144">
        <v>115</v>
      </c>
    </row>
    <row r="60" spans="1:12" ht="16.5" customHeight="1" x14ac:dyDescent="0.3">
      <c r="A60" s="7" t="s">
        <v>17</v>
      </c>
      <c r="B60" s="4" t="s">
        <v>40</v>
      </c>
      <c r="C60" s="55" t="s">
        <v>18</v>
      </c>
      <c r="D60" s="97">
        <f t="shared" si="26"/>
        <v>0</v>
      </c>
      <c r="E60" s="98"/>
      <c r="F60" s="97"/>
      <c r="G60" s="100"/>
      <c r="H60" s="100"/>
      <c r="I60" s="287"/>
      <c r="J60" s="97"/>
      <c r="K60" s="100"/>
      <c r="L60" s="101"/>
    </row>
    <row r="61" spans="1:12" ht="16.5" customHeight="1" thickBot="1" x14ac:dyDescent="0.35">
      <c r="A61" s="7" t="s">
        <v>17</v>
      </c>
      <c r="B61" s="35" t="s">
        <v>41</v>
      </c>
      <c r="C61" s="55" t="s">
        <v>18</v>
      </c>
      <c r="D61" s="102">
        <f t="shared" si="26"/>
        <v>280</v>
      </c>
      <c r="E61" s="98"/>
      <c r="F61" s="97">
        <v>100</v>
      </c>
      <c r="G61" s="97">
        <v>45</v>
      </c>
      <c r="H61" s="359">
        <v>75</v>
      </c>
      <c r="I61" s="287">
        <v>60</v>
      </c>
      <c r="J61" s="160">
        <v>270</v>
      </c>
      <c r="K61" s="161">
        <v>270</v>
      </c>
      <c r="L61" s="162">
        <v>270</v>
      </c>
    </row>
    <row r="62" spans="1:12" ht="18" customHeight="1" thickTop="1" thickBot="1" x14ac:dyDescent="0.35">
      <c r="A62" s="53" t="s">
        <v>72</v>
      </c>
      <c r="B62" s="12" t="s">
        <v>73</v>
      </c>
      <c r="C62" s="54" t="s">
        <v>75</v>
      </c>
      <c r="D62" s="119">
        <f>D63</f>
        <v>0</v>
      </c>
      <c r="E62" s="122">
        <f t="shared" ref="E62:L62" si="27">E63</f>
        <v>0</v>
      </c>
      <c r="F62" s="119">
        <f t="shared" si="27"/>
        <v>0</v>
      </c>
      <c r="G62" s="121">
        <f t="shared" si="27"/>
        <v>0</v>
      </c>
      <c r="H62" s="121">
        <f t="shared" si="27"/>
        <v>0</v>
      </c>
      <c r="I62" s="122">
        <f t="shared" si="27"/>
        <v>0</v>
      </c>
      <c r="J62" s="119">
        <f t="shared" si="27"/>
        <v>0</v>
      </c>
      <c r="K62" s="121">
        <f t="shared" si="27"/>
        <v>0</v>
      </c>
      <c r="L62" s="122">
        <f t="shared" si="27"/>
        <v>0</v>
      </c>
    </row>
    <row r="63" spans="1:12" ht="16.5" customHeight="1" thickTop="1" thickBot="1" x14ac:dyDescent="0.35">
      <c r="A63" s="26" t="s">
        <v>92</v>
      </c>
      <c r="B63" s="24">
        <v>700250</v>
      </c>
      <c r="C63" s="25">
        <v>5804</v>
      </c>
      <c r="D63" s="188">
        <f>SUM(F63:I63)</f>
        <v>0</v>
      </c>
      <c r="E63" s="189"/>
      <c r="F63" s="188"/>
      <c r="G63" s="190">
        <v>0</v>
      </c>
      <c r="H63" s="190">
        <v>0</v>
      </c>
      <c r="I63" s="191">
        <v>0</v>
      </c>
      <c r="J63" s="192">
        <v>0</v>
      </c>
      <c r="K63" s="193">
        <v>0</v>
      </c>
      <c r="L63" s="194">
        <v>0</v>
      </c>
    </row>
    <row r="64" spans="1:12" ht="16.5" customHeight="1" thickTop="1" thickBot="1" x14ac:dyDescent="0.35">
      <c r="A64" s="56" t="s">
        <v>76</v>
      </c>
      <c r="B64" s="13">
        <v>740200</v>
      </c>
      <c r="C64" s="57" t="s">
        <v>49</v>
      </c>
      <c r="D64" s="372">
        <f>D65+D70+D73</f>
        <v>7421</v>
      </c>
      <c r="E64" s="118">
        <f t="shared" ref="E64:L64" si="28">E65+E70+E73</f>
        <v>263</v>
      </c>
      <c r="F64" s="138">
        <f t="shared" si="28"/>
        <v>1129</v>
      </c>
      <c r="G64" s="186">
        <f t="shared" si="28"/>
        <v>2015</v>
      </c>
      <c r="H64" s="139">
        <f>H65+H70+H73</f>
        <v>2143</v>
      </c>
      <c r="I64" s="331">
        <f t="shared" si="28"/>
        <v>2134</v>
      </c>
      <c r="J64" s="138">
        <f>J65+J70+J73</f>
        <v>552</v>
      </c>
      <c r="K64" s="139">
        <f t="shared" si="28"/>
        <v>424</v>
      </c>
      <c r="L64" s="118">
        <f t="shared" si="28"/>
        <v>23</v>
      </c>
    </row>
    <row r="65" spans="1:12" ht="16.5" customHeight="1" thickTop="1" thickBot="1" x14ac:dyDescent="0.35">
      <c r="A65" s="53" t="s">
        <v>77</v>
      </c>
      <c r="B65" s="12">
        <v>74020501</v>
      </c>
      <c r="C65" s="54" t="s">
        <v>49</v>
      </c>
      <c r="D65" s="329">
        <f>D66+D67+D68+D69</f>
        <v>5</v>
      </c>
      <c r="E65" s="122">
        <f t="shared" ref="E65:L65" si="29">E66+E67+E68+E69</f>
        <v>0</v>
      </c>
      <c r="F65" s="119">
        <f t="shared" si="29"/>
        <v>5</v>
      </c>
      <c r="G65" s="130">
        <f t="shared" si="29"/>
        <v>0</v>
      </c>
      <c r="H65" s="121">
        <f t="shared" si="29"/>
        <v>0</v>
      </c>
      <c r="I65" s="330">
        <f t="shared" si="29"/>
        <v>0</v>
      </c>
      <c r="J65" s="119">
        <f t="shared" si="29"/>
        <v>5</v>
      </c>
      <c r="K65" s="121">
        <f t="shared" si="29"/>
        <v>5</v>
      </c>
      <c r="L65" s="122">
        <f t="shared" si="29"/>
        <v>5</v>
      </c>
    </row>
    <row r="66" spans="1:12" ht="16.5" customHeight="1" thickTop="1" thickBot="1" x14ac:dyDescent="0.35">
      <c r="A66" s="11" t="s">
        <v>17</v>
      </c>
      <c r="B66" s="11" t="s">
        <v>103</v>
      </c>
      <c r="C66" s="60" t="s">
        <v>18</v>
      </c>
      <c r="D66" s="264">
        <f t="shared" ref="D66:D72" si="30">SUM(F66:I66)</f>
        <v>0</v>
      </c>
      <c r="E66" s="265">
        <v>0</v>
      </c>
      <c r="F66" s="264"/>
      <c r="G66" s="266"/>
      <c r="H66" s="266"/>
      <c r="I66" s="267"/>
      <c r="J66" s="198"/>
      <c r="K66" s="268"/>
      <c r="L66" s="267"/>
    </row>
    <row r="67" spans="1:12" ht="16.5" customHeight="1" thickTop="1" thickBot="1" x14ac:dyDescent="0.35">
      <c r="A67" s="74" t="s">
        <v>100</v>
      </c>
      <c r="B67" s="74" t="s">
        <v>94</v>
      </c>
      <c r="C67" s="78" t="s">
        <v>95</v>
      </c>
      <c r="D67" s="329">
        <f t="shared" si="30"/>
        <v>5</v>
      </c>
      <c r="E67" s="122"/>
      <c r="F67" s="119">
        <v>5</v>
      </c>
      <c r="G67" s="263"/>
      <c r="H67" s="196"/>
      <c r="I67" s="332"/>
      <c r="J67" s="270">
        <v>5</v>
      </c>
      <c r="K67" s="196">
        <v>5</v>
      </c>
      <c r="L67" s="269">
        <v>5</v>
      </c>
    </row>
    <row r="68" spans="1:12" ht="16.5" customHeight="1" thickTop="1" thickBot="1" x14ac:dyDescent="0.35">
      <c r="A68" s="272" t="s">
        <v>98</v>
      </c>
      <c r="B68" s="273" t="s">
        <v>94</v>
      </c>
      <c r="C68" s="274" t="s">
        <v>96</v>
      </c>
      <c r="D68" s="333">
        <f t="shared" si="30"/>
        <v>0</v>
      </c>
      <c r="E68" s="122"/>
      <c r="F68" s="119"/>
      <c r="G68" s="263"/>
      <c r="H68" s="196"/>
      <c r="I68" s="310"/>
      <c r="J68" s="270"/>
      <c r="K68" s="196"/>
      <c r="L68" s="269"/>
    </row>
    <row r="69" spans="1:12" ht="18" customHeight="1" thickTop="1" thickBot="1" x14ac:dyDescent="0.35">
      <c r="A69" s="53" t="s">
        <v>26</v>
      </c>
      <c r="B69" s="12" t="s">
        <v>94</v>
      </c>
      <c r="C69" s="54" t="s">
        <v>84</v>
      </c>
      <c r="D69" s="119">
        <f t="shared" si="30"/>
        <v>0</v>
      </c>
      <c r="E69" s="122"/>
      <c r="F69" s="119"/>
      <c r="G69" s="130"/>
      <c r="H69" s="121"/>
      <c r="I69" s="271"/>
      <c r="J69" s="119"/>
      <c r="K69" s="121"/>
      <c r="L69" s="122"/>
    </row>
    <row r="70" spans="1:12" ht="16.5" customHeight="1" thickTop="1" thickBot="1" x14ac:dyDescent="0.35">
      <c r="A70" s="53" t="s">
        <v>89</v>
      </c>
      <c r="B70" s="12">
        <v>74020502</v>
      </c>
      <c r="C70" s="54" t="s">
        <v>49</v>
      </c>
      <c r="D70" s="119">
        <f>D71+D72</f>
        <v>18</v>
      </c>
      <c r="E70" s="122">
        <f t="shared" ref="E70:L70" si="31">E71+E72</f>
        <v>0</v>
      </c>
      <c r="F70" s="119">
        <f t="shared" si="31"/>
        <v>18</v>
      </c>
      <c r="G70" s="130">
        <f t="shared" si="31"/>
        <v>0</v>
      </c>
      <c r="H70" s="121">
        <f t="shared" si="31"/>
        <v>0</v>
      </c>
      <c r="I70" s="122">
        <f t="shared" si="31"/>
        <v>0</v>
      </c>
      <c r="J70" s="119">
        <f t="shared" si="31"/>
        <v>18</v>
      </c>
      <c r="K70" s="121">
        <f t="shared" si="31"/>
        <v>18</v>
      </c>
      <c r="L70" s="122">
        <f t="shared" si="31"/>
        <v>18</v>
      </c>
    </row>
    <row r="71" spans="1:12" ht="16.5" customHeight="1" thickTop="1" thickBot="1" x14ac:dyDescent="0.35">
      <c r="A71" s="11" t="s">
        <v>17</v>
      </c>
      <c r="B71" s="11" t="s">
        <v>90</v>
      </c>
      <c r="C71" s="60" t="s">
        <v>18</v>
      </c>
      <c r="D71" s="270">
        <f t="shared" si="30"/>
        <v>0</v>
      </c>
      <c r="E71" s="122"/>
      <c r="F71" s="198"/>
      <c r="G71" s="266"/>
      <c r="H71" s="266"/>
      <c r="I71" s="311"/>
      <c r="J71" s="198"/>
      <c r="K71" s="268"/>
      <c r="L71" s="267"/>
    </row>
    <row r="72" spans="1:12" ht="16.5" customHeight="1" thickTop="1" thickBot="1" x14ac:dyDescent="0.35">
      <c r="A72" s="74" t="s">
        <v>100</v>
      </c>
      <c r="B72" s="75" t="s">
        <v>101</v>
      </c>
      <c r="C72" s="78" t="s">
        <v>95</v>
      </c>
      <c r="D72" s="329">
        <f t="shared" si="30"/>
        <v>18</v>
      </c>
      <c r="E72" s="122"/>
      <c r="F72" s="119">
        <v>18</v>
      </c>
      <c r="G72" s="263"/>
      <c r="H72" s="196"/>
      <c r="I72" s="334"/>
      <c r="J72" s="270">
        <v>18</v>
      </c>
      <c r="K72" s="196">
        <v>18</v>
      </c>
      <c r="L72" s="269">
        <v>18</v>
      </c>
    </row>
    <row r="73" spans="1:12" ht="18" customHeight="1" thickTop="1" thickBot="1" x14ac:dyDescent="0.35">
      <c r="A73" s="53" t="s">
        <v>78</v>
      </c>
      <c r="B73" s="12" t="s">
        <v>80</v>
      </c>
      <c r="C73" s="54" t="s">
        <v>49</v>
      </c>
      <c r="D73" s="119">
        <f>SUM(D74:D76)</f>
        <v>7398</v>
      </c>
      <c r="E73" s="122">
        <f t="shared" ref="E73:L73" si="32">SUM(E74:E76)</f>
        <v>263</v>
      </c>
      <c r="F73" s="119">
        <f t="shared" si="32"/>
        <v>1106</v>
      </c>
      <c r="G73" s="130">
        <f t="shared" si="32"/>
        <v>2015</v>
      </c>
      <c r="H73" s="121">
        <f t="shared" si="32"/>
        <v>2143</v>
      </c>
      <c r="I73" s="122">
        <f t="shared" si="32"/>
        <v>2134</v>
      </c>
      <c r="J73" s="119">
        <f t="shared" si="32"/>
        <v>529</v>
      </c>
      <c r="K73" s="121">
        <f t="shared" si="32"/>
        <v>401</v>
      </c>
      <c r="L73" s="122">
        <f t="shared" si="32"/>
        <v>0</v>
      </c>
    </row>
    <row r="74" spans="1:12" ht="18" customHeight="1" thickTop="1" thickBot="1" x14ac:dyDescent="0.35">
      <c r="A74" s="11" t="s">
        <v>35</v>
      </c>
      <c r="B74" s="11">
        <v>740206</v>
      </c>
      <c r="C74" s="36">
        <v>5804</v>
      </c>
      <c r="D74" s="360">
        <f>SUM(F74:I74)</f>
        <v>270</v>
      </c>
      <c r="E74" s="197">
        <v>263</v>
      </c>
      <c r="F74" s="198">
        <v>263</v>
      </c>
      <c r="G74" s="361">
        <v>7</v>
      </c>
      <c r="H74" s="199"/>
      <c r="I74" s="335"/>
      <c r="J74" s="165"/>
      <c r="K74" s="166"/>
      <c r="L74" s="200"/>
    </row>
    <row r="75" spans="1:12" ht="18" customHeight="1" thickTop="1" thickBot="1" x14ac:dyDescent="0.35">
      <c r="A75" s="74" t="s">
        <v>26</v>
      </c>
      <c r="B75" s="75">
        <v>740206</v>
      </c>
      <c r="C75" s="75" t="s">
        <v>84</v>
      </c>
      <c r="D75" s="363">
        <f>SUM(F75:I75)</f>
        <v>6557</v>
      </c>
      <c r="E75" s="201"/>
      <c r="F75" s="177">
        <v>700</v>
      </c>
      <c r="G75" s="362">
        <v>1865</v>
      </c>
      <c r="H75" s="178">
        <v>2000</v>
      </c>
      <c r="I75" s="201">
        <v>1992</v>
      </c>
      <c r="J75" s="177"/>
      <c r="K75" s="135"/>
      <c r="L75" s="201"/>
    </row>
    <row r="76" spans="1:12" ht="16.5" customHeight="1" thickTop="1" thickBot="1" x14ac:dyDescent="0.35">
      <c r="A76" s="61" t="s">
        <v>47</v>
      </c>
      <c r="B76" s="61" t="s">
        <v>32</v>
      </c>
      <c r="C76" s="61" t="s">
        <v>28</v>
      </c>
      <c r="D76" s="202">
        <f>SUM(F76:I76)</f>
        <v>571</v>
      </c>
      <c r="E76" s="203">
        <v>0</v>
      </c>
      <c r="F76" s="204">
        <v>143</v>
      </c>
      <c r="G76" s="205">
        <v>143</v>
      </c>
      <c r="H76" s="205">
        <v>143</v>
      </c>
      <c r="I76" s="319">
        <v>142</v>
      </c>
      <c r="J76" s="204">
        <v>529</v>
      </c>
      <c r="K76" s="206">
        <v>401</v>
      </c>
      <c r="L76" s="207"/>
    </row>
    <row r="77" spans="1:12" ht="16.5" customHeight="1" thickTop="1" thickBot="1" x14ac:dyDescent="0.35">
      <c r="A77" s="56" t="s">
        <v>79</v>
      </c>
      <c r="B77" s="13">
        <v>84020301</v>
      </c>
      <c r="C77" s="57" t="s">
        <v>49</v>
      </c>
      <c r="D77" s="368">
        <f>SUM(D78:D79)</f>
        <v>9336</v>
      </c>
      <c r="E77" s="118">
        <f t="shared" ref="E77:L77" si="33">SUM(E78:E79)</f>
        <v>120</v>
      </c>
      <c r="F77" s="138">
        <f t="shared" si="33"/>
        <v>1196</v>
      </c>
      <c r="G77" s="139">
        <f t="shared" si="33"/>
        <v>4058</v>
      </c>
      <c r="H77" s="139">
        <f t="shared" si="33"/>
        <v>3059</v>
      </c>
      <c r="I77" s="118">
        <f t="shared" si="33"/>
        <v>1023</v>
      </c>
      <c r="J77" s="138">
        <f t="shared" si="33"/>
        <v>64</v>
      </c>
      <c r="K77" s="139">
        <f t="shared" si="33"/>
        <v>268</v>
      </c>
      <c r="L77" s="118">
        <f t="shared" si="33"/>
        <v>711</v>
      </c>
    </row>
    <row r="78" spans="1:12" ht="16.5" customHeight="1" thickTop="1" x14ac:dyDescent="0.3">
      <c r="A78" s="7" t="s">
        <v>17</v>
      </c>
      <c r="B78" s="4" t="s">
        <v>22</v>
      </c>
      <c r="C78" s="55" t="s">
        <v>18</v>
      </c>
      <c r="D78" s="336">
        <f t="shared" ref="D78" si="34">SUM(F78:I78)</f>
        <v>222</v>
      </c>
      <c r="E78" s="125">
        <v>0</v>
      </c>
      <c r="F78" s="126">
        <v>76</v>
      </c>
      <c r="G78" s="124">
        <v>64</v>
      </c>
      <c r="H78" s="124">
        <v>59</v>
      </c>
      <c r="I78" s="337">
        <v>23</v>
      </c>
      <c r="J78" s="208">
        <v>46</v>
      </c>
      <c r="K78" s="209">
        <v>231</v>
      </c>
      <c r="L78" s="210">
        <v>243</v>
      </c>
    </row>
    <row r="79" spans="1:12" ht="18" customHeight="1" thickBot="1" x14ac:dyDescent="0.35">
      <c r="A79" s="63" t="s">
        <v>26</v>
      </c>
      <c r="B79" s="312" t="s">
        <v>22</v>
      </c>
      <c r="C79" s="313" t="s">
        <v>27</v>
      </c>
      <c r="D79" s="314">
        <f>SUM(F79:I79)</f>
        <v>9114</v>
      </c>
      <c r="E79" s="211">
        <v>120</v>
      </c>
      <c r="F79" s="315">
        <v>1120</v>
      </c>
      <c r="G79" s="364">
        <v>3994</v>
      </c>
      <c r="H79" s="209">
        <v>3000</v>
      </c>
      <c r="I79" s="365">
        <v>1000</v>
      </c>
      <c r="J79" s="316">
        <v>18</v>
      </c>
      <c r="K79" s="317">
        <v>37</v>
      </c>
      <c r="L79" s="318">
        <v>468</v>
      </c>
    </row>
    <row r="80" spans="1:12" ht="16.5" customHeight="1" thickTop="1" thickBot="1" x14ac:dyDescent="0.35">
      <c r="A80" s="65" t="s">
        <v>83</v>
      </c>
      <c r="B80" s="30">
        <v>4902</v>
      </c>
      <c r="C80" s="66" t="s">
        <v>49</v>
      </c>
      <c r="D80" s="217">
        <f>D81+D85+D101+D102+D103+D107+D113+D116+D120+D123+D126+D141</f>
        <v>27488</v>
      </c>
      <c r="E80" s="218">
        <f t="shared" ref="E80:L80" si="35">E81+E85+E101+E102+E103+E107+E113+E116+E120+E123+E126+E141</f>
        <v>393</v>
      </c>
      <c r="F80" s="219">
        <f t="shared" si="35"/>
        <v>4304</v>
      </c>
      <c r="G80" s="220">
        <f t="shared" si="35"/>
        <v>9958</v>
      </c>
      <c r="H80" s="220">
        <f t="shared" si="35"/>
        <v>8720</v>
      </c>
      <c r="I80" s="218">
        <f>I81+I85+I101+I102+I103+I107+I113+I116+I120+I123+I126+I141</f>
        <v>4506</v>
      </c>
      <c r="J80" s="219">
        <f t="shared" si="35"/>
        <v>6307</v>
      </c>
      <c r="K80" s="220">
        <f t="shared" si="35"/>
        <v>6356</v>
      </c>
      <c r="L80" s="218">
        <f t="shared" si="35"/>
        <v>6395</v>
      </c>
    </row>
    <row r="81" spans="1:14" ht="16.5" customHeight="1" thickTop="1" thickBot="1" x14ac:dyDescent="0.35">
      <c r="A81" s="56" t="s">
        <v>11</v>
      </c>
      <c r="B81" s="13" t="s">
        <v>16</v>
      </c>
      <c r="C81" s="57" t="s">
        <v>12</v>
      </c>
      <c r="D81" s="368">
        <f>SUM(D82:D84)</f>
        <v>2251</v>
      </c>
      <c r="E81" s="118">
        <f t="shared" ref="E81:L81" si="36">SUM(E82:E84)</f>
        <v>0</v>
      </c>
      <c r="F81" s="138">
        <f t="shared" si="36"/>
        <v>543</v>
      </c>
      <c r="G81" s="139">
        <f t="shared" si="36"/>
        <v>585</v>
      </c>
      <c r="H81" s="139">
        <f t="shared" si="36"/>
        <v>562</v>
      </c>
      <c r="I81" s="118">
        <f>SUM(I82:I84)</f>
        <v>561</v>
      </c>
      <c r="J81" s="138">
        <f t="shared" si="36"/>
        <v>2252</v>
      </c>
      <c r="K81" s="139">
        <f t="shared" si="36"/>
        <v>2252</v>
      </c>
      <c r="L81" s="118">
        <f t="shared" si="36"/>
        <v>2252</v>
      </c>
      <c r="M81" s="368">
        <v>2251</v>
      </c>
      <c r="N81" s="118">
        <f>D81-M81</f>
        <v>0</v>
      </c>
    </row>
    <row r="82" spans="1:14" ht="16.5" customHeight="1" thickTop="1" x14ac:dyDescent="0.3">
      <c r="A82" s="2" t="s">
        <v>11</v>
      </c>
      <c r="B82" s="2" t="s">
        <v>13</v>
      </c>
      <c r="C82" s="46" t="s">
        <v>12</v>
      </c>
      <c r="D82" s="131">
        <f>SUM(F82:I82)</f>
        <v>1654</v>
      </c>
      <c r="E82" s="132">
        <v>0</v>
      </c>
      <c r="F82" s="182">
        <v>394</v>
      </c>
      <c r="G82" s="183">
        <v>434</v>
      </c>
      <c r="H82" s="221">
        <v>413</v>
      </c>
      <c r="I82" s="288">
        <v>413</v>
      </c>
      <c r="J82" s="131">
        <v>1655</v>
      </c>
      <c r="K82" s="136">
        <v>1655</v>
      </c>
      <c r="L82" s="137">
        <v>1655</v>
      </c>
    </row>
    <row r="83" spans="1:14" ht="18" customHeight="1" x14ac:dyDescent="0.3">
      <c r="A83" s="3" t="s">
        <v>11</v>
      </c>
      <c r="B83" s="3" t="s">
        <v>14</v>
      </c>
      <c r="C83" s="46" t="s">
        <v>12</v>
      </c>
      <c r="D83" s="131">
        <f>SUM(F83:I83)</f>
        <v>77</v>
      </c>
      <c r="E83" s="132">
        <v>0</v>
      </c>
      <c r="F83" s="222">
        <v>19</v>
      </c>
      <c r="G83" s="223">
        <v>21</v>
      </c>
      <c r="H83" s="223">
        <v>19</v>
      </c>
      <c r="I83" s="293">
        <v>18</v>
      </c>
      <c r="J83" s="131">
        <v>77</v>
      </c>
      <c r="K83" s="136">
        <v>77</v>
      </c>
      <c r="L83" s="137">
        <v>77</v>
      </c>
    </row>
    <row r="84" spans="1:14" ht="16.5" customHeight="1" thickBot="1" x14ac:dyDescent="0.35">
      <c r="A84" s="5" t="s">
        <v>38</v>
      </c>
      <c r="B84" s="5" t="s">
        <v>15</v>
      </c>
      <c r="C84" s="67" t="s">
        <v>12</v>
      </c>
      <c r="D84" s="373">
        <f t="shared" ref="D84" si="37">SUM(F84:I84)</f>
        <v>520</v>
      </c>
      <c r="E84" s="224">
        <v>0</v>
      </c>
      <c r="F84" s="204">
        <v>130</v>
      </c>
      <c r="G84" s="225">
        <v>130</v>
      </c>
      <c r="H84" s="225">
        <v>130</v>
      </c>
      <c r="I84" s="374">
        <v>130</v>
      </c>
      <c r="J84" s="204">
        <v>520</v>
      </c>
      <c r="K84" s="205">
        <v>520</v>
      </c>
      <c r="L84" s="226">
        <v>520</v>
      </c>
    </row>
    <row r="85" spans="1:14" ht="18" customHeight="1" thickTop="1" thickBot="1" x14ac:dyDescent="0.35">
      <c r="A85" s="56" t="s">
        <v>17</v>
      </c>
      <c r="B85" s="13" t="s">
        <v>16</v>
      </c>
      <c r="C85" s="57" t="s">
        <v>18</v>
      </c>
      <c r="D85" s="368">
        <f>SUM(D86:D100)</f>
        <v>1293</v>
      </c>
      <c r="E85" s="113">
        <f t="shared" ref="E85:L85" si="38">SUM(E86:E100)</f>
        <v>0</v>
      </c>
      <c r="F85" s="138">
        <f>SUM(F86:F100)</f>
        <v>397</v>
      </c>
      <c r="G85" s="139">
        <f t="shared" si="38"/>
        <v>285</v>
      </c>
      <c r="H85" s="186">
        <f t="shared" si="38"/>
        <v>376</v>
      </c>
      <c r="I85" s="118">
        <f>SUM(I86:I100)</f>
        <v>235</v>
      </c>
      <c r="J85" s="138">
        <f t="shared" si="38"/>
        <v>1062</v>
      </c>
      <c r="K85" s="139">
        <f t="shared" si="38"/>
        <v>1254</v>
      </c>
      <c r="L85" s="118">
        <f t="shared" si="38"/>
        <v>1272</v>
      </c>
      <c r="M85" s="368">
        <v>1176</v>
      </c>
      <c r="N85" s="118">
        <f>D85-M85</f>
        <v>117</v>
      </c>
    </row>
    <row r="86" spans="1:14" ht="18" customHeight="1" thickTop="1" x14ac:dyDescent="0.3">
      <c r="A86" s="7" t="s">
        <v>17</v>
      </c>
      <c r="B86" s="6" t="s">
        <v>13</v>
      </c>
      <c r="C86" s="68" t="s">
        <v>18</v>
      </c>
      <c r="D86" s="184">
        <f t="shared" ref="D86:D102" si="39">SUM(F86:I86)</f>
        <v>338</v>
      </c>
      <c r="E86" s="228">
        <v>0</v>
      </c>
      <c r="F86" s="126">
        <v>87</v>
      </c>
      <c r="G86" s="124">
        <v>72</v>
      </c>
      <c r="H86" s="415">
        <v>119</v>
      </c>
      <c r="I86" s="338">
        <v>60</v>
      </c>
      <c r="J86" s="229">
        <v>364</v>
      </c>
      <c r="K86" s="230">
        <v>364</v>
      </c>
      <c r="L86" s="231">
        <v>364</v>
      </c>
    </row>
    <row r="87" spans="1:14" ht="18" customHeight="1" x14ac:dyDescent="0.3">
      <c r="A87" s="7" t="s">
        <v>17</v>
      </c>
      <c r="B87" s="2" t="s">
        <v>50</v>
      </c>
      <c r="C87" s="55" t="s">
        <v>18</v>
      </c>
      <c r="D87" s="131">
        <f t="shared" si="39"/>
        <v>0</v>
      </c>
      <c r="E87" s="132"/>
      <c r="F87" s="131"/>
      <c r="G87" s="136"/>
      <c r="H87" s="232"/>
      <c r="I87" s="137"/>
      <c r="J87" s="131"/>
      <c r="K87" s="136"/>
      <c r="L87" s="137"/>
    </row>
    <row r="88" spans="1:14" ht="18" customHeight="1" x14ac:dyDescent="0.3">
      <c r="A88" s="7" t="s">
        <v>17</v>
      </c>
      <c r="B88" s="3" t="s">
        <v>14</v>
      </c>
      <c r="C88" s="46" t="s">
        <v>18</v>
      </c>
      <c r="D88" s="185">
        <f t="shared" si="39"/>
        <v>14</v>
      </c>
      <c r="E88" s="228">
        <v>0</v>
      </c>
      <c r="F88" s="185">
        <v>3</v>
      </c>
      <c r="G88" s="233">
        <v>6</v>
      </c>
      <c r="H88" s="232">
        <v>3</v>
      </c>
      <c r="I88" s="288">
        <v>2</v>
      </c>
      <c r="J88" s="131">
        <v>12</v>
      </c>
      <c r="K88" s="136">
        <v>12</v>
      </c>
      <c r="L88" s="137">
        <v>12</v>
      </c>
    </row>
    <row r="89" spans="1:14" ht="18" customHeight="1" x14ac:dyDescent="0.3">
      <c r="A89" s="7" t="s">
        <v>17</v>
      </c>
      <c r="B89" s="3" t="s">
        <v>52</v>
      </c>
      <c r="C89" s="55" t="s">
        <v>18</v>
      </c>
      <c r="D89" s="131">
        <f t="shared" si="39"/>
        <v>0</v>
      </c>
      <c r="E89" s="132"/>
      <c r="F89" s="131"/>
      <c r="G89" s="136"/>
      <c r="H89" s="232"/>
      <c r="I89" s="288"/>
      <c r="J89" s="131"/>
      <c r="K89" s="136"/>
      <c r="L89" s="137"/>
    </row>
    <row r="90" spans="1:14" ht="18" customHeight="1" x14ac:dyDescent="0.3">
      <c r="A90" s="7" t="s">
        <v>17</v>
      </c>
      <c r="B90" s="4" t="s">
        <v>30</v>
      </c>
      <c r="C90" s="55" t="s">
        <v>18</v>
      </c>
      <c r="D90" s="324">
        <f t="shared" si="39"/>
        <v>239</v>
      </c>
      <c r="E90" s="98">
        <v>0</v>
      </c>
      <c r="F90" s="97">
        <v>59</v>
      </c>
      <c r="G90" s="100">
        <v>60</v>
      </c>
      <c r="H90" s="234">
        <v>57</v>
      </c>
      <c r="I90" s="328">
        <v>63</v>
      </c>
      <c r="J90" s="97">
        <v>238</v>
      </c>
      <c r="K90" s="100">
        <v>245</v>
      </c>
      <c r="L90" s="101">
        <v>251</v>
      </c>
    </row>
    <row r="91" spans="1:14" ht="18" customHeight="1" x14ac:dyDescent="0.3">
      <c r="A91" s="7" t="s">
        <v>17</v>
      </c>
      <c r="B91" s="4" t="s">
        <v>39</v>
      </c>
      <c r="C91" s="55" t="s">
        <v>18</v>
      </c>
      <c r="D91" s="97">
        <f t="shared" si="39"/>
        <v>4</v>
      </c>
      <c r="E91" s="98"/>
      <c r="F91" s="104">
        <v>1</v>
      </c>
      <c r="G91" s="100">
        <v>2</v>
      </c>
      <c r="H91" s="234">
        <v>1</v>
      </c>
      <c r="I91" s="287"/>
      <c r="J91" s="97">
        <v>4</v>
      </c>
      <c r="K91" s="100">
        <v>4</v>
      </c>
      <c r="L91" s="101">
        <v>4</v>
      </c>
    </row>
    <row r="92" spans="1:14" ht="18" customHeight="1" x14ac:dyDescent="0.3">
      <c r="A92" s="7" t="s">
        <v>17</v>
      </c>
      <c r="B92" s="4" t="s">
        <v>19</v>
      </c>
      <c r="C92" s="55" t="s">
        <v>18</v>
      </c>
      <c r="D92" s="102">
        <f t="shared" si="39"/>
        <v>28</v>
      </c>
      <c r="E92" s="125">
        <v>0</v>
      </c>
      <c r="F92" s="140">
        <v>10</v>
      </c>
      <c r="G92" s="143">
        <v>4</v>
      </c>
      <c r="H92" s="416">
        <v>12</v>
      </c>
      <c r="I92" s="375">
        <v>2</v>
      </c>
      <c r="J92" s="140">
        <v>13</v>
      </c>
      <c r="K92" s="143">
        <v>13</v>
      </c>
      <c r="L92" s="144">
        <v>13</v>
      </c>
    </row>
    <row r="93" spans="1:14" ht="18" customHeight="1" x14ac:dyDescent="0.3">
      <c r="A93" s="7" t="s">
        <v>17</v>
      </c>
      <c r="B93" s="4" t="s">
        <v>29</v>
      </c>
      <c r="C93" s="55" t="s">
        <v>18</v>
      </c>
      <c r="D93" s="97">
        <f t="shared" si="39"/>
        <v>0</v>
      </c>
      <c r="E93" s="98"/>
      <c r="F93" s="97"/>
      <c r="G93" s="100"/>
      <c r="H93" s="234"/>
      <c r="I93" s="101"/>
      <c r="J93" s="97"/>
      <c r="K93" s="100"/>
      <c r="L93" s="101"/>
    </row>
    <row r="94" spans="1:14" ht="18" customHeight="1" x14ac:dyDescent="0.3">
      <c r="A94" s="7" t="s">
        <v>17</v>
      </c>
      <c r="B94" s="4" t="s">
        <v>53</v>
      </c>
      <c r="C94" s="55" t="s">
        <v>18</v>
      </c>
      <c r="D94" s="140">
        <f t="shared" si="39"/>
        <v>0</v>
      </c>
      <c r="E94" s="98"/>
      <c r="F94" s="97"/>
      <c r="G94" s="100"/>
      <c r="H94" s="234"/>
      <c r="I94" s="287"/>
      <c r="J94" s="97"/>
      <c r="K94" s="100"/>
      <c r="L94" s="101"/>
    </row>
    <row r="95" spans="1:14" ht="18" customHeight="1" x14ac:dyDescent="0.3">
      <c r="A95" s="7" t="s">
        <v>17</v>
      </c>
      <c r="B95" s="4" t="s">
        <v>20</v>
      </c>
      <c r="C95" s="55" t="s">
        <v>18</v>
      </c>
      <c r="D95" s="102">
        <f t="shared" si="39"/>
        <v>168</v>
      </c>
      <c r="E95" s="125">
        <v>0</v>
      </c>
      <c r="F95" s="140">
        <v>61</v>
      </c>
      <c r="G95" s="100">
        <v>32</v>
      </c>
      <c r="H95" s="420">
        <v>50</v>
      </c>
      <c r="I95" s="328">
        <v>25</v>
      </c>
      <c r="J95" s="140">
        <v>115</v>
      </c>
      <c r="K95" s="143">
        <v>115</v>
      </c>
      <c r="L95" s="144">
        <v>115</v>
      </c>
    </row>
    <row r="96" spans="1:14" ht="18" customHeight="1" x14ac:dyDescent="0.3">
      <c r="A96" s="7" t="s">
        <v>17</v>
      </c>
      <c r="B96" s="4" t="s">
        <v>40</v>
      </c>
      <c r="C96" s="55" t="s">
        <v>18</v>
      </c>
      <c r="D96" s="97">
        <f t="shared" si="39"/>
        <v>0</v>
      </c>
      <c r="E96" s="98"/>
      <c r="F96" s="97"/>
      <c r="G96" s="100"/>
      <c r="H96" s="100"/>
      <c r="I96" s="287"/>
      <c r="J96" s="97"/>
      <c r="K96" s="100"/>
      <c r="L96" s="101"/>
    </row>
    <row r="97" spans="1:23" ht="18" customHeight="1" x14ac:dyDescent="0.3">
      <c r="A97" s="7" t="s">
        <v>17</v>
      </c>
      <c r="B97" s="4" t="s">
        <v>41</v>
      </c>
      <c r="C97" s="55" t="s">
        <v>18</v>
      </c>
      <c r="D97" s="102">
        <f t="shared" si="39"/>
        <v>280</v>
      </c>
      <c r="E97" s="98"/>
      <c r="F97" s="97">
        <v>100</v>
      </c>
      <c r="G97" s="100">
        <v>45</v>
      </c>
      <c r="H97" s="352">
        <v>75</v>
      </c>
      <c r="I97" s="376">
        <v>60</v>
      </c>
      <c r="J97" s="97">
        <v>270</v>
      </c>
      <c r="K97" s="100">
        <v>270</v>
      </c>
      <c r="L97" s="101">
        <v>270</v>
      </c>
    </row>
    <row r="98" spans="1:23" ht="18" customHeight="1" x14ac:dyDescent="0.3">
      <c r="A98" s="7" t="s">
        <v>17</v>
      </c>
      <c r="B98" s="4" t="s">
        <v>21</v>
      </c>
      <c r="C98" s="55" t="s">
        <v>18</v>
      </c>
      <c r="D98" s="97">
        <f t="shared" si="39"/>
        <v>0</v>
      </c>
      <c r="E98" s="98">
        <v>0</v>
      </c>
      <c r="F98" s="97"/>
      <c r="G98" s="100"/>
      <c r="H98" s="100"/>
      <c r="I98" s="101"/>
      <c r="J98" s="97"/>
      <c r="K98" s="100"/>
      <c r="L98" s="101"/>
    </row>
    <row r="99" spans="1:23" ht="18" customHeight="1" x14ac:dyDescent="0.3">
      <c r="A99" s="7" t="s">
        <v>17</v>
      </c>
      <c r="B99" s="4" t="s">
        <v>42</v>
      </c>
      <c r="C99" s="55" t="s">
        <v>18</v>
      </c>
      <c r="D99" s="97">
        <f t="shared" si="39"/>
        <v>0</v>
      </c>
      <c r="E99" s="98"/>
      <c r="F99" s="97"/>
      <c r="G99" s="100"/>
      <c r="H99" s="100"/>
      <c r="I99" s="287"/>
      <c r="J99" s="97"/>
      <c r="K99" s="100"/>
      <c r="L99" s="101"/>
    </row>
    <row r="100" spans="1:23" ht="16.5" customHeight="1" thickBot="1" x14ac:dyDescent="0.35">
      <c r="A100" s="27" t="s">
        <v>17</v>
      </c>
      <c r="B100" s="28" t="s">
        <v>22</v>
      </c>
      <c r="C100" s="55" t="s">
        <v>18</v>
      </c>
      <c r="D100" s="102">
        <f t="shared" si="39"/>
        <v>222</v>
      </c>
      <c r="E100" s="125">
        <v>0</v>
      </c>
      <c r="F100" s="140">
        <v>76</v>
      </c>
      <c r="G100" s="235">
        <v>64</v>
      </c>
      <c r="H100" s="421">
        <v>59</v>
      </c>
      <c r="I100" s="339">
        <v>23</v>
      </c>
      <c r="J100" s="97">
        <v>46</v>
      </c>
      <c r="K100" s="100">
        <v>231</v>
      </c>
      <c r="L100" s="101">
        <v>243</v>
      </c>
    </row>
    <row r="101" spans="1:23" ht="16.5" customHeight="1" thickTop="1" thickBot="1" x14ac:dyDescent="0.35">
      <c r="A101" s="56" t="s">
        <v>37</v>
      </c>
      <c r="B101" s="13" t="s">
        <v>33</v>
      </c>
      <c r="C101" s="57">
        <v>300101</v>
      </c>
      <c r="D101" s="368">
        <f t="shared" si="39"/>
        <v>48</v>
      </c>
      <c r="E101" s="118"/>
      <c r="F101" s="138">
        <v>13</v>
      </c>
      <c r="G101" s="94">
        <v>13</v>
      </c>
      <c r="H101" s="139">
        <v>13</v>
      </c>
      <c r="I101" s="292">
        <v>9</v>
      </c>
      <c r="J101" s="138">
        <v>25</v>
      </c>
      <c r="K101" s="139">
        <v>9</v>
      </c>
      <c r="L101" s="118"/>
      <c r="M101" s="368">
        <v>48</v>
      </c>
      <c r="N101" s="118">
        <f>D101-M101</f>
        <v>0</v>
      </c>
    </row>
    <row r="102" spans="1:23" ht="16.5" customHeight="1" thickTop="1" thickBot="1" x14ac:dyDescent="0.35">
      <c r="A102" s="56" t="s">
        <v>65</v>
      </c>
      <c r="B102" s="13">
        <v>66025050</v>
      </c>
      <c r="C102" s="57" t="s">
        <v>85</v>
      </c>
      <c r="D102" s="138">
        <f t="shared" si="39"/>
        <v>0</v>
      </c>
      <c r="E102" s="118"/>
      <c r="F102" s="138"/>
      <c r="G102" s="94"/>
      <c r="H102" s="139">
        <v>0</v>
      </c>
      <c r="I102" s="118"/>
      <c r="J102" s="138"/>
      <c r="K102" s="139"/>
      <c r="L102" s="118"/>
    </row>
    <row r="103" spans="1:23" ht="16.5" customHeight="1" thickTop="1" thickBot="1" x14ac:dyDescent="0.35">
      <c r="A103" s="56" t="s">
        <v>102</v>
      </c>
      <c r="B103" s="13" t="s">
        <v>16</v>
      </c>
      <c r="C103" s="57" t="s">
        <v>104</v>
      </c>
      <c r="D103" s="195">
        <f>SUM(D104:D106)</f>
        <v>65</v>
      </c>
      <c r="E103" s="118">
        <f t="shared" ref="E103:I103" si="40">SUM(E104:E106)</f>
        <v>0</v>
      </c>
      <c r="F103" s="138">
        <f t="shared" si="40"/>
        <v>52</v>
      </c>
      <c r="G103" s="94">
        <f t="shared" si="40"/>
        <v>13</v>
      </c>
      <c r="H103" s="139">
        <f t="shared" si="40"/>
        <v>0</v>
      </c>
      <c r="I103" s="377">
        <f t="shared" si="40"/>
        <v>0</v>
      </c>
      <c r="J103" s="138">
        <f t="shared" ref="J103" si="41">SUM(J104:J106)</f>
        <v>65</v>
      </c>
      <c r="K103" s="139">
        <f t="shared" ref="K103" si="42">SUM(K104:K106)</f>
        <v>65</v>
      </c>
      <c r="L103" s="118">
        <f t="shared" ref="L103" si="43">SUM(L104:L106)</f>
        <v>65</v>
      </c>
    </row>
    <row r="104" spans="1:23" ht="16.5" customHeight="1" thickTop="1" thickBot="1" x14ac:dyDescent="0.35">
      <c r="A104" s="47" t="s">
        <v>100</v>
      </c>
      <c r="B104" s="48" t="s">
        <v>13</v>
      </c>
      <c r="C104" s="49" t="s">
        <v>95</v>
      </c>
      <c r="D104" s="107">
        <f>SUM(F104:I104)</f>
        <v>42</v>
      </c>
      <c r="E104" s="108"/>
      <c r="F104" s="109">
        <v>29</v>
      </c>
      <c r="G104" s="110">
        <v>13</v>
      </c>
      <c r="H104" s="110"/>
      <c r="I104" s="378"/>
      <c r="J104" s="111">
        <v>42</v>
      </c>
      <c r="K104" s="110">
        <v>42</v>
      </c>
      <c r="L104" s="112">
        <v>42</v>
      </c>
    </row>
    <row r="105" spans="1:23" ht="16.5" customHeight="1" thickTop="1" thickBot="1" x14ac:dyDescent="0.35">
      <c r="A105" s="74" t="s">
        <v>100</v>
      </c>
      <c r="B105" s="74" t="s">
        <v>94</v>
      </c>
      <c r="C105" s="78" t="s">
        <v>95</v>
      </c>
      <c r="D105" s="329">
        <f t="shared" ref="D105:D106" si="44">SUM(F105:I105)</f>
        <v>5</v>
      </c>
      <c r="E105" s="122"/>
      <c r="F105" s="119">
        <v>5</v>
      </c>
      <c r="G105" s="263"/>
      <c r="H105" s="196"/>
      <c r="I105" s="334"/>
      <c r="J105" s="270">
        <v>5</v>
      </c>
      <c r="K105" s="196">
        <v>5</v>
      </c>
      <c r="L105" s="269">
        <v>5</v>
      </c>
    </row>
    <row r="106" spans="1:23" ht="16.5" customHeight="1" thickTop="1" thickBot="1" x14ac:dyDescent="0.35">
      <c r="A106" s="74" t="s">
        <v>100</v>
      </c>
      <c r="B106" s="75" t="s">
        <v>101</v>
      </c>
      <c r="C106" s="78" t="s">
        <v>95</v>
      </c>
      <c r="D106" s="329">
        <f t="shared" si="44"/>
        <v>18</v>
      </c>
      <c r="E106" s="122"/>
      <c r="F106" s="119">
        <v>18</v>
      </c>
      <c r="G106" s="263"/>
      <c r="H106" s="196"/>
      <c r="I106" s="334"/>
      <c r="J106" s="270">
        <v>18</v>
      </c>
      <c r="K106" s="196">
        <v>18</v>
      </c>
      <c r="L106" s="269">
        <v>18</v>
      </c>
    </row>
    <row r="107" spans="1:23" ht="18" thickTop="1" thickBot="1" x14ac:dyDescent="0.35">
      <c r="A107" s="56" t="s">
        <v>25</v>
      </c>
      <c r="B107" s="13" t="s">
        <v>16</v>
      </c>
      <c r="C107" s="57" t="s">
        <v>24</v>
      </c>
      <c r="D107" s="368">
        <f>SUM(D108:D112)</f>
        <v>2255</v>
      </c>
      <c r="E107" s="118">
        <f t="shared" ref="E107:L107" si="45">SUM(E108:E112)</f>
        <v>0</v>
      </c>
      <c r="F107" s="138">
        <f t="shared" si="45"/>
        <v>567</v>
      </c>
      <c r="G107" s="186">
        <f t="shared" si="45"/>
        <v>564</v>
      </c>
      <c r="H107" s="139">
        <f t="shared" si="45"/>
        <v>563</v>
      </c>
      <c r="I107" s="118">
        <f>SUM(I108:I112)</f>
        <v>561</v>
      </c>
      <c r="J107" s="138">
        <f t="shared" si="45"/>
        <v>2256</v>
      </c>
      <c r="K107" s="139">
        <f t="shared" si="45"/>
        <v>2257</v>
      </c>
      <c r="L107" s="118">
        <f t="shared" si="45"/>
        <v>2257</v>
      </c>
      <c r="M107" s="368">
        <v>2255</v>
      </c>
      <c r="N107" s="118">
        <f>D107-M107</f>
        <v>0</v>
      </c>
    </row>
    <row r="108" spans="1:23" ht="17.25" thickTop="1" x14ac:dyDescent="0.3">
      <c r="A108" s="9" t="s">
        <v>25</v>
      </c>
      <c r="B108" s="8" t="s">
        <v>30</v>
      </c>
      <c r="C108" s="69" t="s">
        <v>45</v>
      </c>
      <c r="D108" s="104">
        <f>SUM(F108:I108)</f>
        <v>22</v>
      </c>
      <c r="E108" s="127">
        <v>0</v>
      </c>
      <c r="F108" s="123">
        <v>6</v>
      </c>
      <c r="G108" s="99">
        <v>6</v>
      </c>
      <c r="H108" s="99">
        <v>5</v>
      </c>
      <c r="I108" s="294">
        <v>5</v>
      </c>
      <c r="J108" s="104">
        <v>23</v>
      </c>
      <c r="K108" s="105">
        <v>24</v>
      </c>
      <c r="L108" s="106">
        <v>24</v>
      </c>
    </row>
    <row r="109" spans="1:23" x14ac:dyDescent="0.3">
      <c r="A109" s="9" t="s">
        <v>25</v>
      </c>
      <c r="B109" s="9" t="s">
        <v>31</v>
      </c>
      <c r="C109" s="55" t="s">
        <v>43</v>
      </c>
      <c r="D109" s="104">
        <f>SUM(F109:I109)</f>
        <v>0</v>
      </c>
      <c r="E109" s="127"/>
      <c r="F109" s="104"/>
      <c r="G109" s="105"/>
      <c r="H109" s="105"/>
      <c r="I109" s="106"/>
      <c r="J109" s="104"/>
      <c r="K109" s="105"/>
      <c r="L109" s="106"/>
    </row>
    <row r="110" spans="1:23" x14ac:dyDescent="0.3">
      <c r="A110" s="9" t="s">
        <v>25</v>
      </c>
      <c r="B110" s="9" t="s">
        <v>31</v>
      </c>
      <c r="C110" s="55" t="s">
        <v>44</v>
      </c>
      <c r="D110" s="104">
        <f>SUM(F110:I110)</f>
        <v>3</v>
      </c>
      <c r="E110" s="127"/>
      <c r="F110" s="104">
        <v>1</v>
      </c>
      <c r="G110" s="105">
        <v>1</v>
      </c>
      <c r="H110" s="105">
        <v>1</v>
      </c>
      <c r="I110" s="155"/>
      <c r="J110" s="104">
        <v>3</v>
      </c>
      <c r="K110" s="105">
        <v>3</v>
      </c>
      <c r="L110" s="106">
        <v>3</v>
      </c>
      <c r="O110" s="145">
        <f t="shared" ref="O110" si="46">SUM(Q110:T110)</f>
        <v>292</v>
      </c>
      <c r="P110" s="146"/>
      <c r="Q110" s="147">
        <v>113</v>
      </c>
      <c r="R110" s="148">
        <v>113</v>
      </c>
      <c r="S110" s="149">
        <v>109</v>
      </c>
      <c r="T110" s="150">
        <v>-43</v>
      </c>
      <c r="U110" s="147">
        <v>444</v>
      </c>
      <c r="V110" s="148">
        <v>444</v>
      </c>
      <c r="W110" s="151">
        <v>444</v>
      </c>
    </row>
    <row r="111" spans="1:23" x14ac:dyDescent="0.3">
      <c r="A111" s="9" t="s">
        <v>25</v>
      </c>
      <c r="B111" s="4" t="s">
        <v>15</v>
      </c>
      <c r="C111" s="55" t="s">
        <v>45</v>
      </c>
      <c r="D111" s="356">
        <f t="shared" ref="D111:D112" si="47">SUM(F111:I111)</f>
        <v>2166</v>
      </c>
      <c r="E111" s="236">
        <v>0</v>
      </c>
      <c r="F111" s="126">
        <v>542</v>
      </c>
      <c r="G111" s="124">
        <v>541</v>
      </c>
      <c r="H111" s="124">
        <v>542</v>
      </c>
      <c r="I111" s="357">
        <v>541</v>
      </c>
      <c r="J111" s="126">
        <v>2166</v>
      </c>
      <c r="K111" s="124">
        <v>2166</v>
      </c>
      <c r="L111" s="237">
        <v>2166</v>
      </c>
    </row>
    <row r="112" spans="1:23" ht="18" customHeight="1" thickBot="1" x14ac:dyDescent="0.35">
      <c r="A112" s="5" t="s">
        <v>25</v>
      </c>
      <c r="B112" s="5" t="s">
        <v>23</v>
      </c>
      <c r="C112" s="67" t="s">
        <v>45</v>
      </c>
      <c r="D112" s="238">
        <f t="shared" si="47"/>
        <v>64</v>
      </c>
      <c r="E112" s="103">
        <v>0</v>
      </c>
      <c r="F112" s="128">
        <v>18</v>
      </c>
      <c r="G112" s="154">
        <v>16</v>
      </c>
      <c r="H112" s="154">
        <v>15</v>
      </c>
      <c r="I112" s="306">
        <v>15</v>
      </c>
      <c r="J112" s="128">
        <v>64</v>
      </c>
      <c r="K112" s="154">
        <v>64</v>
      </c>
      <c r="L112" s="239">
        <v>64</v>
      </c>
    </row>
    <row r="113" spans="1:14" ht="18" customHeight="1" thickTop="1" thickBot="1" x14ac:dyDescent="0.35">
      <c r="A113" s="31" t="s">
        <v>35</v>
      </c>
      <c r="B113" s="13">
        <v>500200</v>
      </c>
      <c r="C113" s="57">
        <v>5804</v>
      </c>
      <c r="D113" s="368">
        <f>SUM(D114:D115)</f>
        <v>270</v>
      </c>
      <c r="E113" s="118">
        <f t="shared" ref="E113:L113" si="48">SUM(E114:E115)</f>
        <v>263</v>
      </c>
      <c r="F113" s="138">
        <f t="shared" si="48"/>
        <v>263</v>
      </c>
      <c r="G113" s="139">
        <f t="shared" si="48"/>
        <v>7</v>
      </c>
      <c r="H113" s="139">
        <f t="shared" si="48"/>
        <v>0</v>
      </c>
      <c r="I113" s="118">
        <f t="shared" si="48"/>
        <v>0</v>
      </c>
      <c r="J113" s="138">
        <f t="shared" si="48"/>
        <v>0</v>
      </c>
      <c r="K113" s="139">
        <f t="shared" si="48"/>
        <v>0</v>
      </c>
      <c r="L113" s="118">
        <f t="shared" si="48"/>
        <v>0</v>
      </c>
      <c r="M113" s="368">
        <v>263</v>
      </c>
      <c r="N113" s="118">
        <f>D113-M113</f>
        <v>7</v>
      </c>
    </row>
    <row r="114" spans="1:14" ht="18" customHeight="1" thickTop="1" thickBot="1" x14ac:dyDescent="0.35">
      <c r="A114" s="32" t="s">
        <v>35</v>
      </c>
      <c r="B114" s="12">
        <v>700250</v>
      </c>
      <c r="C114" s="54">
        <v>5804</v>
      </c>
      <c r="D114" s="119">
        <f>SUM(F114:I114)</f>
        <v>0</v>
      </c>
      <c r="E114" s="122"/>
      <c r="F114" s="119"/>
      <c r="G114" s="121"/>
      <c r="H114" s="121"/>
      <c r="I114" s="240"/>
      <c r="J114" s="119">
        <v>0</v>
      </c>
      <c r="K114" s="121">
        <v>0</v>
      </c>
      <c r="L114" s="122">
        <v>0</v>
      </c>
    </row>
    <row r="115" spans="1:14" ht="17.25" customHeight="1" thickTop="1" thickBot="1" x14ac:dyDescent="0.35">
      <c r="A115" s="32" t="s">
        <v>35</v>
      </c>
      <c r="B115" s="12">
        <v>740206</v>
      </c>
      <c r="C115" s="54">
        <v>5804</v>
      </c>
      <c r="D115" s="329">
        <f>SUM(F115:I115)</f>
        <v>270</v>
      </c>
      <c r="E115" s="122">
        <v>263</v>
      </c>
      <c r="F115" s="241">
        <v>263</v>
      </c>
      <c r="G115" s="242">
        <v>7</v>
      </c>
      <c r="H115" s="242"/>
      <c r="I115" s="335"/>
      <c r="J115" s="119">
        <v>0</v>
      </c>
      <c r="K115" s="121">
        <v>0</v>
      </c>
      <c r="L115" s="122">
        <v>0</v>
      </c>
    </row>
    <row r="116" spans="1:14" ht="18" customHeight="1" thickTop="1" thickBot="1" x14ac:dyDescent="0.35">
      <c r="A116" s="31" t="s">
        <v>34</v>
      </c>
      <c r="B116" s="13" t="s">
        <v>16</v>
      </c>
      <c r="C116" s="57" t="s">
        <v>46</v>
      </c>
      <c r="D116" s="138">
        <f>SUM(D117:D119)</f>
        <v>71</v>
      </c>
      <c r="E116" s="118">
        <f t="shared" ref="E116:L116" si="49">SUM(E117:E119)</f>
        <v>0</v>
      </c>
      <c r="F116" s="138">
        <f t="shared" si="49"/>
        <v>0</v>
      </c>
      <c r="G116" s="139">
        <f t="shared" si="49"/>
        <v>29</v>
      </c>
      <c r="H116" s="139">
        <f t="shared" si="49"/>
        <v>42</v>
      </c>
      <c r="I116" s="280">
        <f>SUM(I117:I119)</f>
        <v>0</v>
      </c>
      <c r="J116" s="138">
        <f t="shared" si="49"/>
        <v>0</v>
      </c>
      <c r="K116" s="139">
        <f t="shared" si="49"/>
        <v>0</v>
      </c>
      <c r="L116" s="113">
        <f t="shared" si="49"/>
        <v>0</v>
      </c>
      <c r="M116" s="368">
        <v>86</v>
      </c>
      <c r="N116" s="118">
        <f>D116-M116</f>
        <v>-15</v>
      </c>
    </row>
    <row r="117" spans="1:14" ht="18" customHeight="1" thickTop="1" thickBot="1" x14ac:dyDescent="0.35">
      <c r="A117" s="33" t="s">
        <v>34</v>
      </c>
      <c r="B117" s="281">
        <v>65020401</v>
      </c>
      <c r="C117" s="281" t="s">
        <v>46</v>
      </c>
      <c r="D117" s="340">
        <f t="shared" ref="D117:D118" si="50">SUM(F117:I117)</f>
        <v>0</v>
      </c>
      <c r="E117" s="282"/>
      <c r="F117" s="283"/>
      <c r="G117" s="284"/>
      <c r="H117" s="285"/>
      <c r="I117" s="304"/>
      <c r="J117" s="283"/>
      <c r="K117" s="284"/>
      <c r="L117" s="286"/>
    </row>
    <row r="118" spans="1:14" ht="18" customHeight="1" thickTop="1" thickBot="1" x14ac:dyDescent="0.35">
      <c r="A118" s="33"/>
      <c r="B118" s="379" t="s">
        <v>29</v>
      </c>
      <c r="C118" s="380" t="s">
        <v>108</v>
      </c>
      <c r="D118" s="417">
        <f t="shared" si="50"/>
        <v>35</v>
      </c>
      <c r="E118" s="162"/>
      <c r="F118" s="381"/>
      <c r="G118" s="209"/>
      <c r="H118" s="418">
        <v>35</v>
      </c>
      <c r="I118" s="383"/>
      <c r="J118" s="381"/>
      <c r="K118" s="209"/>
      <c r="L118" s="382"/>
    </row>
    <row r="119" spans="1:14" ht="17.25" customHeight="1" thickTop="1" thickBot="1" x14ac:dyDescent="0.35">
      <c r="A119" s="33" t="s">
        <v>34</v>
      </c>
      <c r="B119" s="34" t="s">
        <v>53</v>
      </c>
      <c r="C119" s="34" t="s">
        <v>54</v>
      </c>
      <c r="D119" s="386">
        <f t="shared" ref="D119" si="51">SUM(F119:I119)</f>
        <v>36</v>
      </c>
      <c r="E119" s="246"/>
      <c r="F119" s="278"/>
      <c r="G119" s="245">
        <v>29</v>
      </c>
      <c r="H119" s="245">
        <v>7</v>
      </c>
      <c r="I119" s="303"/>
      <c r="J119" s="244"/>
      <c r="K119" s="245"/>
      <c r="L119" s="243"/>
    </row>
    <row r="120" spans="1:14" ht="17.25" customHeight="1" thickTop="1" thickBot="1" x14ac:dyDescent="0.35">
      <c r="A120" s="31" t="s">
        <v>98</v>
      </c>
      <c r="B120" s="13" t="s">
        <v>16</v>
      </c>
      <c r="C120" s="57" t="s">
        <v>96</v>
      </c>
      <c r="D120" s="227">
        <f>SUM(D121:D122)</f>
        <v>676</v>
      </c>
      <c r="E120" s="118">
        <f t="shared" ref="E120:L120" si="52">SUM(E121:E122)</f>
        <v>0</v>
      </c>
      <c r="F120" s="138">
        <f t="shared" si="52"/>
        <v>338</v>
      </c>
      <c r="G120" s="186">
        <f t="shared" si="52"/>
        <v>338</v>
      </c>
      <c r="H120" s="139">
        <f t="shared" si="52"/>
        <v>0</v>
      </c>
      <c r="I120" s="118">
        <f>SUM(I121:I122)</f>
        <v>0</v>
      </c>
      <c r="J120" s="138">
        <f t="shared" si="52"/>
        <v>0</v>
      </c>
      <c r="K120" s="139">
        <f t="shared" si="52"/>
        <v>0</v>
      </c>
      <c r="L120" s="118">
        <f t="shared" si="52"/>
        <v>0</v>
      </c>
      <c r="M120" s="368">
        <v>676</v>
      </c>
      <c r="N120" s="118">
        <f>D120-M120</f>
        <v>0</v>
      </c>
    </row>
    <row r="121" spans="1:14" ht="17.25" customHeight="1" thickTop="1" thickBot="1" x14ac:dyDescent="0.35">
      <c r="A121" s="82" t="s">
        <v>98</v>
      </c>
      <c r="B121" s="83" t="s">
        <v>30</v>
      </c>
      <c r="C121" s="276" t="s">
        <v>96</v>
      </c>
      <c r="D121" s="279">
        <f t="shared" ref="D121:D122" si="53">SUM(F121:I121)</f>
        <v>676</v>
      </c>
      <c r="E121" s="146"/>
      <c r="F121" s="147">
        <v>338</v>
      </c>
      <c r="G121" s="148">
        <v>338</v>
      </c>
      <c r="H121" s="149"/>
      <c r="I121" s="341"/>
      <c r="J121" s="147"/>
      <c r="K121" s="148"/>
      <c r="L121" s="151"/>
    </row>
    <row r="122" spans="1:14" ht="17.25" customHeight="1" thickTop="1" thickBot="1" x14ac:dyDescent="0.35">
      <c r="A122" s="272" t="s">
        <v>98</v>
      </c>
      <c r="B122" s="273" t="s">
        <v>94</v>
      </c>
      <c r="C122" s="274" t="s">
        <v>96</v>
      </c>
      <c r="D122" s="279">
        <f t="shared" si="53"/>
        <v>0</v>
      </c>
      <c r="E122" s="122"/>
      <c r="F122" s="119"/>
      <c r="G122" s="263"/>
      <c r="H122" s="196"/>
      <c r="I122" s="309"/>
      <c r="J122" s="270"/>
      <c r="K122" s="196"/>
      <c r="L122" s="269"/>
    </row>
    <row r="123" spans="1:14" ht="17.25" customHeight="1" thickTop="1" thickBot="1" x14ac:dyDescent="0.35">
      <c r="A123" s="31" t="s">
        <v>105</v>
      </c>
      <c r="B123" s="13" t="s">
        <v>16</v>
      </c>
      <c r="C123" s="57" t="s">
        <v>97</v>
      </c>
      <c r="D123" s="227">
        <f>SUM(D124:D125)</f>
        <v>4010</v>
      </c>
      <c r="E123" s="118">
        <f t="shared" ref="E123:L123" si="54">SUM(E124:E125)</f>
        <v>10</v>
      </c>
      <c r="F123" s="138">
        <f t="shared" si="54"/>
        <v>10</v>
      </c>
      <c r="G123" s="186">
        <f t="shared" si="54"/>
        <v>2000</v>
      </c>
      <c r="H123" s="139">
        <f t="shared" si="54"/>
        <v>2000</v>
      </c>
      <c r="I123" s="118">
        <f>SUM(I124:I125)</f>
        <v>0</v>
      </c>
      <c r="J123" s="138">
        <f t="shared" si="54"/>
        <v>0</v>
      </c>
      <c r="K123" s="139">
        <f t="shared" si="54"/>
        <v>0</v>
      </c>
      <c r="L123" s="118">
        <f t="shared" si="54"/>
        <v>0</v>
      </c>
      <c r="M123" s="368">
        <v>4010</v>
      </c>
      <c r="N123" s="118">
        <f>D123-M123</f>
        <v>0</v>
      </c>
    </row>
    <row r="124" spans="1:14" ht="17.25" customHeight="1" thickTop="1" thickBot="1" x14ac:dyDescent="0.35">
      <c r="A124" s="79" t="s">
        <v>99</v>
      </c>
      <c r="B124" s="80" t="s">
        <v>13</v>
      </c>
      <c r="C124" s="81" t="s">
        <v>97</v>
      </c>
      <c r="D124" s="107">
        <f>SUM(F124:I124)</f>
        <v>2005</v>
      </c>
      <c r="E124" s="108">
        <v>5</v>
      </c>
      <c r="F124" s="109">
        <v>5</v>
      </c>
      <c r="G124" s="110">
        <v>1000</v>
      </c>
      <c r="H124" s="110">
        <v>1000</v>
      </c>
      <c r="I124" s="289"/>
      <c r="J124" s="111"/>
      <c r="K124" s="110"/>
      <c r="L124" s="112"/>
    </row>
    <row r="125" spans="1:14" ht="17.25" customHeight="1" thickTop="1" thickBot="1" x14ac:dyDescent="0.35">
      <c r="A125" s="79" t="s">
        <v>99</v>
      </c>
      <c r="B125" s="80" t="s">
        <v>19</v>
      </c>
      <c r="C125" s="81" t="s">
        <v>97</v>
      </c>
      <c r="D125" s="163">
        <f>SUM(F125:I125)</f>
        <v>2005</v>
      </c>
      <c r="E125" s="170">
        <v>5</v>
      </c>
      <c r="F125" s="171">
        <v>5</v>
      </c>
      <c r="G125" s="172">
        <v>1000</v>
      </c>
      <c r="H125" s="172">
        <v>1000</v>
      </c>
      <c r="I125" s="299"/>
      <c r="J125" s="171"/>
      <c r="K125" s="172"/>
      <c r="L125" s="173"/>
    </row>
    <row r="126" spans="1:14" ht="18" thickTop="1" thickBot="1" x14ac:dyDescent="0.35">
      <c r="A126" s="31" t="s">
        <v>26</v>
      </c>
      <c r="B126" s="13" t="s">
        <v>16</v>
      </c>
      <c r="C126" s="57" t="s">
        <v>27</v>
      </c>
      <c r="D126" s="227">
        <f>SUM(D127:D140)</f>
        <v>15952</v>
      </c>
      <c r="E126" s="118">
        <f t="shared" ref="E126:L126" si="55">SUM(E127:E140)</f>
        <v>120</v>
      </c>
      <c r="F126" s="138">
        <f>SUM(F127:F140)</f>
        <v>1971</v>
      </c>
      <c r="G126" s="186">
        <f t="shared" si="55"/>
        <v>5974</v>
      </c>
      <c r="H126" s="139">
        <f t="shared" si="55"/>
        <v>5015</v>
      </c>
      <c r="I126" s="118">
        <f>SUM(I127:I140)</f>
        <v>2992</v>
      </c>
      <c r="J126" s="138">
        <f t="shared" si="55"/>
        <v>99</v>
      </c>
      <c r="K126" s="139">
        <f t="shared" si="55"/>
        <v>118</v>
      </c>
      <c r="L126" s="118">
        <f t="shared" si="55"/>
        <v>549</v>
      </c>
      <c r="M126" s="368">
        <v>14763</v>
      </c>
      <c r="N126" s="118">
        <f>D126-M126</f>
        <v>1189</v>
      </c>
    </row>
    <row r="127" spans="1:14" ht="17.25" thickTop="1" x14ac:dyDescent="0.3">
      <c r="A127" s="9" t="s">
        <v>26</v>
      </c>
      <c r="B127" s="9" t="s">
        <v>13</v>
      </c>
      <c r="C127" s="55">
        <v>71</v>
      </c>
      <c r="D127" s="342">
        <f>SUM(F127:I127)</f>
        <v>42</v>
      </c>
      <c r="E127" s="236"/>
      <c r="F127" s="126"/>
      <c r="G127" s="124">
        <v>42</v>
      </c>
      <c r="H127" s="124"/>
      <c r="I127" s="291"/>
      <c r="J127" s="126"/>
      <c r="K127" s="124"/>
      <c r="L127" s="237"/>
    </row>
    <row r="128" spans="1:14" x14ac:dyDescent="0.3">
      <c r="A128" s="9" t="s">
        <v>26</v>
      </c>
      <c r="B128" s="9">
        <v>610205</v>
      </c>
      <c r="C128" s="55">
        <v>71</v>
      </c>
      <c r="D128" s="104">
        <f>SUM(F128:I128)</f>
        <v>0</v>
      </c>
      <c r="E128" s="127"/>
      <c r="F128" s="104"/>
      <c r="G128" s="105"/>
      <c r="H128" s="247"/>
      <c r="I128" s="106"/>
      <c r="J128" s="104"/>
      <c r="K128" s="105"/>
      <c r="L128" s="106"/>
    </row>
    <row r="129" spans="1:14" x14ac:dyDescent="0.3">
      <c r="A129" s="9" t="s">
        <v>26</v>
      </c>
      <c r="B129" s="9">
        <v>65020401</v>
      </c>
      <c r="C129" s="55" t="s">
        <v>27</v>
      </c>
      <c r="D129" s="342">
        <f>SUM(F129:I129)</f>
        <v>0</v>
      </c>
      <c r="E129" s="127"/>
      <c r="F129" s="104"/>
      <c r="G129" s="105"/>
      <c r="H129" s="247"/>
      <c r="I129" s="297"/>
      <c r="J129" s="104"/>
      <c r="K129" s="105"/>
      <c r="L129" s="106"/>
    </row>
    <row r="130" spans="1:14" x14ac:dyDescent="0.3">
      <c r="A130" s="9" t="s">
        <v>26</v>
      </c>
      <c r="B130" s="9" t="s">
        <v>39</v>
      </c>
      <c r="C130" s="55" t="s">
        <v>27</v>
      </c>
      <c r="D130" s="145">
        <f>SUM(F130:I130)</f>
        <v>0</v>
      </c>
      <c r="E130" s="127"/>
      <c r="F130" s="104"/>
      <c r="G130" s="105"/>
      <c r="H130" s="247"/>
      <c r="I130" s="323"/>
      <c r="J130" s="104"/>
      <c r="K130" s="105"/>
      <c r="L130" s="106"/>
    </row>
    <row r="131" spans="1:14" x14ac:dyDescent="0.3">
      <c r="A131" s="9" t="s">
        <v>26</v>
      </c>
      <c r="B131" s="9" t="s">
        <v>19</v>
      </c>
      <c r="C131" s="55" t="s">
        <v>27</v>
      </c>
      <c r="D131" s="145">
        <f>SUM(F131:I131)</f>
        <v>57</v>
      </c>
      <c r="E131" s="127"/>
      <c r="F131" s="104">
        <v>0</v>
      </c>
      <c r="G131" s="105">
        <v>42</v>
      </c>
      <c r="H131" s="419">
        <v>15</v>
      </c>
      <c r="I131" s="297"/>
      <c r="J131" s="104"/>
      <c r="K131" s="105"/>
      <c r="L131" s="106">
        <v>0</v>
      </c>
    </row>
    <row r="132" spans="1:14" x14ac:dyDescent="0.3">
      <c r="A132" s="9" t="s">
        <v>26</v>
      </c>
      <c r="B132" s="9" t="s">
        <v>91</v>
      </c>
      <c r="C132" s="55" t="s">
        <v>27</v>
      </c>
      <c r="D132" s="104">
        <f t="shared" ref="D132:D139" si="56">SUM(F132:I132)</f>
        <v>0</v>
      </c>
      <c r="E132" s="127"/>
      <c r="F132" s="104"/>
      <c r="G132" s="105"/>
      <c r="H132" s="247"/>
      <c r="I132" s="248"/>
      <c r="J132" s="104"/>
      <c r="K132" s="105"/>
      <c r="L132" s="106"/>
    </row>
    <row r="133" spans="1:14" x14ac:dyDescent="0.3">
      <c r="A133" s="9" t="s">
        <v>26</v>
      </c>
      <c r="B133" s="9" t="s">
        <v>29</v>
      </c>
      <c r="C133" s="55" t="s">
        <v>27</v>
      </c>
      <c r="D133" s="184">
        <f t="shared" si="56"/>
        <v>182</v>
      </c>
      <c r="E133" s="236"/>
      <c r="F133" s="126">
        <v>151</v>
      </c>
      <c r="G133" s="354">
        <v>31</v>
      </c>
      <c r="H133" s="247"/>
      <c r="I133" s="302"/>
      <c r="J133" s="104">
        <v>81</v>
      </c>
      <c r="K133" s="105">
        <v>81</v>
      </c>
      <c r="L133" s="106">
        <v>81</v>
      </c>
    </row>
    <row r="134" spans="1:14" x14ac:dyDescent="0.3">
      <c r="A134" s="9" t="s">
        <v>26</v>
      </c>
      <c r="B134" s="9" t="s">
        <v>53</v>
      </c>
      <c r="C134" s="55" t="s">
        <v>27</v>
      </c>
      <c r="D134" s="126">
        <f>SUM(F134:I134)</f>
        <v>0</v>
      </c>
      <c r="E134" s="127"/>
      <c r="F134" s="104"/>
      <c r="G134" s="105"/>
      <c r="H134" s="247"/>
      <c r="I134" s="302"/>
      <c r="J134" s="104"/>
      <c r="K134" s="105"/>
      <c r="L134" s="106"/>
    </row>
    <row r="135" spans="1:14" x14ac:dyDescent="0.3">
      <c r="A135" s="9" t="s">
        <v>26</v>
      </c>
      <c r="B135" s="9" t="s">
        <v>20</v>
      </c>
      <c r="C135" s="55" t="s">
        <v>27</v>
      </c>
      <c r="D135" s="104">
        <f t="shared" si="56"/>
        <v>0</v>
      </c>
      <c r="E135" s="127"/>
      <c r="F135" s="104"/>
      <c r="G135" s="105"/>
      <c r="H135" s="247"/>
      <c r="I135" s="106"/>
      <c r="J135" s="104"/>
      <c r="K135" s="105"/>
      <c r="L135" s="106"/>
    </row>
    <row r="136" spans="1:14" x14ac:dyDescent="0.3">
      <c r="A136" s="9" t="s">
        <v>26</v>
      </c>
      <c r="B136" s="9" t="s">
        <v>40</v>
      </c>
      <c r="C136" s="55" t="s">
        <v>27</v>
      </c>
      <c r="D136" s="104">
        <f t="shared" si="56"/>
        <v>0</v>
      </c>
      <c r="E136" s="127"/>
      <c r="F136" s="104"/>
      <c r="G136" s="105"/>
      <c r="H136" s="247"/>
      <c r="I136" s="106"/>
      <c r="J136" s="104"/>
      <c r="K136" s="105"/>
      <c r="L136" s="106"/>
    </row>
    <row r="137" spans="1:14" x14ac:dyDescent="0.3">
      <c r="A137" s="9" t="s">
        <v>26</v>
      </c>
      <c r="B137" s="9" t="s">
        <v>41</v>
      </c>
      <c r="C137" s="55" t="s">
        <v>27</v>
      </c>
      <c r="D137" s="104">
        <f t="shared" si="56"/>
        <v>0</v>
      </c>
      <c r="E137" s="127"/>
      <c r="F137" s="104"/>
      <c r="G137" s="105"/>
      <c r="H137" s="247"/>
      <c r="I137" s="106"/>
      <c r="J137" s="104"/>
      <c r="K137" s="105"/>
      <c r="L137" s="106"/>
    </row>
    <row r="138" spans="1:14" x14ac:dyDescent="0.3">
      <c r="A138" s="9" t="s">
        <v>26</v>
      </c>
      <c r="B138" s="9" t="s">
        <v>21</v>
      </c>
      <c r="C138" s="55" t="s">
        <v>27</v>
      </c>
      <c r="D138" s="104">
        <f t="shared" si="56"/>
        <v>0</v>
      </c>
      <c r="E138" s="127"/>
      <c r="F138" s="104"/>
      <c r="G138" s="105"/>
      <c r="H138" s="247"/>
      <c r="I138" s="106"/>
      <c r="J138" s="104"/>
      <c r="K138" s="105"/>
      <c r="L138" s="106"/>
    </row>
    <row r="139" spans="1:14" ht="17.25" customHeight="1" x14ac:dyDescent="0.3">
      <c r="A139" s="35" t="s">
        <v>26</v>
      </c>
      <c r="B139" s="9" t="s">
        <v>32</v>
      </c>
      <c r="C139" s="55" t="s">
        <v>27</v>
      </c>
      <c r="D139" s="184">
        <f t="shared" si="56"/>
        <v>6557</v>
      </c>
      <c r="E139" s="127"/>
      <c r="F139" s="104">
        <v>700</v>
      </c>
      <c r="G139" s="384">
        <v>1865</v>
      </c>
      <c r="H139" s="247">
        <v>2000</v>
      </c>
      <c r="I139" s="247">
        <v>1992</v>
      </c>
      <c r="J139" s="104"/>
      <c r="K139" s="105"/>
      <c r="L139" s="106"/>
    </row>
    <row r="140" spans="1:14" ht="17.25" thickBot="1" x14ac:dyDescent="0.35">
      <c r="A140" s="63" t="s">
        <v>26</v>
      </c>
      <c r="B140" s="64" t="s">
        <v>22</v>
      </c>
      <c r="C140" s="62" t="s">
        <v>27</v>
      </c>
      <c r="D140" s="277">
        <f>SUM(F140:I140)</f>
        <v>9114</v>
      </c>
      <c r="E140" s="211">
        <v>120</v>
      </c>
      <c r="F140" s="212">
        <v>1120</v>
      </c>
      <c r="G140" s="213">
        <v>3994</v>
      </c>
      <c r="H140" s="213">
        <v>3000</v>
      </c>
      <c r="I140" s="385">
        <v>1000</v>
      </c>
      <c r="J140" s="214">
        <v>18</v>
      </c>
      <c r="K140" s="215">
        <v>37</v>
      </c>
      <c r="L140" s="216">
        <v>468</v>
      </c>
    </row>
    <row r="141" spans="1:14" ht="18" thickTop="1" thickBot="1" x14ac:dyDescent="0.35">
      <c r="A141" s="31" t="s">
        <v>48</v>
      </c>
      <c r="B141" s="13" t="s">
        <v>16</v>
      </c>
      <c r="C141" s="57" t="s">
        <v>28</v>
      </c>
      <c r="D141" s="138">
        <f>SUM(D142:D143)</f>
        <v>597</v>
      </c>
      <c r="E141" s="118">
        <f t="shared" ref="E141:L141" si="57">SUM(E142:E143)</f>
        <v>0</v>
      </c>
      <c r="F141" s="138">
        <f t="shared" si="57"/>
        <v>150</v>
      </c>
      <c r="G141" s="186">
        <f t="shared" si="57"/>
        <v>150</v>
      </c>
      <c r="H141" s="139">
        <f t="shared" si="57"/>
        <v>149</v>
      </c>
      <c r="I141" s="118">
        <f>SUM(I142:I143)</f>
        <v>148</v>
      </c>
      <c r="J141" s="138">
        <f t="shared" si="57"/>
        <v>548</v>
      </c>
      <c r="K141" s="139">
        <f t="shared" si="57"/>
        <v>401</v>
      </c>
      <c r="L141" s="118">
        <f t="shared" si="57"/>
        <v>0</v>
      </c>
      <c r="M141" s="368">
        <v>597</v>
      </c>
      <c r="N141" s="118">
        <f>D141-M141</f>
        <v>0</v>
      </c>
    </row>
    <row r="142" spans="1:14" ht="17.25" thickTop="1" x14ac:dyDescent="0.3">
      <c r="A142" s="70" t="s">
        <v>47</v>
      </c>
      <c r="B142" s="70">
        <v>67020307</v>
      </c>
      <c r="C142" s="70" t="s">
        <v>28</v>
      </c>
      <c r="D142" s="249">
        <f t="shared" ref="D142" si="58">SUM(F142:I142)</f>
        <v>26</v>
      </c>
      <c r="E142" s="250">
        <v>0</v>
      </c>
      <c r="F142" s="251">
        <v>7</v>
      </c>
      <c r="G142" s="252">
        <v>7</v>
      </c>
      <c r="H142" s="252">
        <v>6</v>
      </c>
      <c r="I142" s="301">
        <v>6</v>
      </c>
      <c r="J142" s="251">
        <v>19</v>
      </c>
      <c r="K142" s="252"/>
      <c r="L142" s="253"/>
    </row>
    <row r="143" spans="1:14" ht="17.100000000000001" customHeight="1" thickBot="1" x14ac:dyDescent="0.35">
      <c r="A143" s="62" t="s">
        <v>47</v>
      </c>
      <c r="B143" s="62" t="s">
        <v>32</v>
      </c>
      <c r="C143" s="62" t="s">
        <v>28</v>
      </c>
      <c r="D143" s="254">
        <f>SUM(F143:I143)</f>
        <v>571</v>
      </c>
      <c r="E143" s="255">
        <v>0</v>
      </c>
      <c r="F143" s="256">
        <v>143</v>
      </c>
      <c r="G143" s="257">
        <v>143</v>
      </c>
      <c r="H143" s="257">
        <v>143</v>
      </c>
      <c r="I143" s="320">
        <v>142</v>
      </c>
      <c r="J143" s="256">
        <v>529</v>
      </c>
      <c r="K143" s="258">
        <v>401</v>
      </c>
      <c r="L143" s="259"/>
    </row>
    <row r="144" spans="1:14" ht="18" thickTop="1" thickBot="1" x14ac:dyDescent="0.35">
      <c r="A144" s="71" t="s">
        <v>93</v>
      </c>
      <c r="B144" s="40"/>
      <c r="C144" s="72"/>
      <c r="D144" s="260">
        <f t="shared" ref="D144:L144" si="59">D7-D80</f>
        <v>0</v>
      </c>
      <c r="E144" s="261">
        <f t="shared" si="59"/>
        <v>0</v>
      </c>
      <c r="F144" s="260">
        <f t="shared" si="59"/>
        <v>0</v>
      </c>
      <c r="G144" s="262">
        <f t="shared" si="59"/>
        <v>0</v>
      </c>
      <c r="H144" s="262">
        <f t="shared" si="59"/>
        <v>0</v>
      </c>
      <c r="I144" s="261">
        <f t="shared" si="59"/>
        <v>0</v>
      </c>
      <c r="J144" s="260">
        <f t="shared" si="59"/>
        <v>0</v>
      </c>
      <c r="K144" s="262">
        <f t="shared" si="59"/>
        <v>0</v>
      </c>
      <c r="L144" s="261">
        <f t="shared" si="59"/>
        <v>0</v>
      </c>
    </row>
    <row r="145" ht="17.25" thickTop="1" x14ac:dyDescent="0.3"/>
  </sheetData>
  <mergeCells count="10">
    <mergeCell ref="J1:L1"/>
    <mergeCell ref="A1:I1"/>
    <mergeCell ref="A2:L2"/>
    <mergeCell ref="A4:B6"/>
    <mergeCell ref="C4:C6"/>
    <mergeCell ref="D4:I4"/>
    <mergeCell ref="D5:E5"/>
    <mergeCell ref="F5:I5"/>
    <mergeCell ref="J4:L5"/>
    <mergeCell ref="A3:L3"/>
  </mergeCells>
  <phoneticPr fontId="59" type="noConversion"/>
  <printOptions horizontalCentered="1" verticalCentered="1" gridLines="1"/>
  <pageMargins left="0.19685039370078741" right="0" top="3.937007874015748E-2" bottom="3.937007874015748E-2" header="0" footer="0"/>
  <pageSetup paperSize="8" scale="60" orientation="landscape" r:id="rId1"/>
  <headerFooter>
    <oddFooter>&amp;A&amp;RPagina &amp;P</oddFooter>
  </headerFooter>
  <rowBreaks count="1" manualBreakCount="1">
    <brk id="7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2</vt:i4>
      </vt:variant>
    </vt:vector>
  </HeadingPairs>
  <TitlesOfParts>
    <vt:vector size="3" baseType="lpstr">
      <vt:lpstr>A 5 R2 HCL __ - 18.07.24 F 1105</vt:lpstr>
      <vt:lpstr>'A 5 R2 HCL __ - 18.07.24 F 1105'!Imprimare_titluri</vt:lpstr>
      <vt:lpstr>'A 5 R2 HCL __ - 18.07.24 F 1105'!Zona_de_imprimat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2024-07-12T09:18:00Z</cp:lastPrinted>
  <dcterms:created xsi:type="dcterms:W3CDTF">2017-03-23T12:47:41Z</dcterms:created>
  <dcterms:modified xsi:type="dcterms:W3CDTF">2024-07-16T10:31:23Z</dcterms:modified>
</cp:coreProperties>
</file>