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NDU\Desktop\LUCRĂRI BUGET\0.BUGET 2024\1. H.C.L. 23 DIN 30.05.2024 - R 1\"/>
    </mc:Choice>
  </mc:AlternateContent>
  <xr:revisionPtr revIDLastSave="0" documentId="13_ncr:1_{F12AFAAE-38FC-414A-BCED-93E9BCF0D017}" xr6:coauthVersionLast="47" xr6:coauthVersionMax="47" xr10:uidLastSave="{00000000-0000-0000-0000-000000000000}"/>
  <bookViews>
    <workbookView xWindow="-120" yWindow="-120" windowWidth="25440" windowHeight="15270" xr2:uid="{AC860CFA-037B-4488-9866-CC14CAFA5654}"/>
  </bookViews>
  <sheets>
    <sheet name="SD 2024" sheetId="1" r:id="rId1"/>
  </sheets>
  <definedNames>
    <definedName name="_xlnm.Print_Area" localSheetId="0">'SD 2024'!$A$1:$M$35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6" i="1" l="1"/>
  <c r="P26" i="1"/>
  <c r="Q26" i="1"/>
  <c r="R26" i="1"/>
  <c r="S26" i="1"/>
  <c r="S28" i="1"/>
  <c r="S27" i="1"/>
  <c r="N26" i="1"/>
  <c r="I23" i="1"/>
  <c r="E23" i="1"/>
  <c r="I33" i="1"/>
  <c r="I26" i="1"/>
  <c r="I25" i="1"/>
  <c r="E18" i="1"/>
  <c r="E13" i="1" s="1"/>
  <c r="I34" i="1"/>
  <c r="I32" i="1"/>
  <c r="I31" i="1"/>
  <c r="M30" i="1"/>
  <c r="L30" i="1"/>
  <c r="K30" i="1"/>
  <c r="J30" i="1"/>
  <c r="G30" i="1"/>
  <c r="F30" i="1"/>
  <c r="E30" i="1"/>
  <c r="D30" i="1"/>
  <c r="I29" i="1"/>
  <c r="I28" i="1"/>
  <c r="I27" i="1"/>
  <c r="I24" i="1"/>
  <c r="M23" i="1"/>
  <c r="L23" i="1"/>
  <c r="K23" i="1"/>
  <c r="J23" i="1"/>
  <c r="G23" i="1"/>
  <c r="F23" i="1"/>
  <c r="D23" i="1"/>
  <c r="I22" i="1"/>
  <c r="I21" i="1"/>
  <c r="M20" i="1"/>
  <c r="L20" i="1"/>
  <c r="K20" i="1"/>
  <c r="J20" i="1"/>
  <c r="I20" i="1"/>
  <c r="I19" i="1"/>
  <c r="I18" i="1" s="1"/>
  <c r="M18" i="1"/>
  <c r="L18" i="1"/>
  <c r="K18" i="1"/>
  <c r="J18" i="1"/>
  <c r="I17" i="1"/>
  <c r="I16" i="1"/>
  <c r="I15" i="1"/>
  <c r="M14" i="1"/>
  <c r="L14" i="1"/>
  <c r="K14" i="1"/>
  <c r="J14" i="1"/>
  <c r="J13" i="1" s="1"/>
  <c r="I14" i="1"/>
  <c r="G14" i="1"/>
  <c r="G13" i="1" s="1"/>
  <c r="F14" i="1"/>
  <c r="F13" i="1" s="1"/>
  <c r="E14" i="1"/>
  <c r="D14" i="1"/>
  <c r="D13" i="1"/>
  <c r="I12" i="1"/>
  <c r="I11" i="1" s="1"/>
  <c r="M11" i="1"/>
  <c r="L11" i="1"/>
  <c r="K11" i="1"/>
  <c r="J11" i="1"/>
  <c r="I10" i="1"/>
  <c r="I9" i="1"/>
  <c r="I8" i="1"/>
  <c r="M7" i="1"/>
  <c r="L7" i="1"/>
  <c r="K7" i="1"/>
  <c r="J7" i="1"/>
  <c r="G7" i="1"/>
  <c r="F7" i="1"/>
  <c r="E7" i="1"/>
  <c r="D7" i="1"/>
  <c r="D6" i="1" s="1"/>
  <c r="F6" i="1" l="1"/>
  <c r="M13" i="1"/>
  <c r="I30" i="1"/>
  <c r="G6" i="1"/>
  <c r="L13" i="1"/>
  <c r="L6" i="1" s="1"/>
  <c r="I13" i="1"/>
  <c r="K13" i="1"/>
  <c r="K6" i="1" s="1"/>
  <c r="E6" i="1"/>
  <c r="I7" i="1"/>
  <c r="M6" i="1"/>
  <c r="J6" i="1"/>
  <c r="I6" i="1" l="1"/>
</calcChain>
</file>

<file path=xl/sharedStrings.xml><?xml version="1.0" encoding="utf-8"?>
<sst xmlns="http://schemas.openxmlformats.org/spreadsheetml/2006/main" count="110" uniqueCount="66">
  <si>
    <t>JUDEȚUL BISTRIȚA-NĂSĂUD</t>
  </si>
  <si>
    <t>UAT: COMUNA ȘIEUȚ</t>
  </si>
  <si>
    <t>RECTIFICĂRI</t>
  </si>
  <si>
    <t>NR</t>
  </si>
  <si>
    <t>INDICATORI</t>
  </si>
  <si>
    <t>I</t>
  </si>
  <si>
    <t>II</t>
  </si>
  <si>
    <t>III</t>
  </si>
  <si>
    <t>IV</t>
  </si>
  <si>
    <t>COD CHELT.</t>
  </si>
  <si>
    <t>An 2024</t>
  </si>
  <si>
    <t>TOTAL AUTORITĂȚI</t>
  </si>
  <si>
    <t>550142</t>
  </si>
  <si>
    <t>6101</t>
  </si>
  <si>
    <t>Reabilitarea moderată a Primăriei pt. îmbunătățirea serv.publice prest.</t>
  </si>
  <si>
    <t>7101</t>
  </si>
  <si>
    <t>TOTAL ÎNVĂȚĂMÂNT</t>
  </si>
  <si>
    <t>6502</t>
  </si>
  <si>
    <t>6001</t>
  </si>
  <si>
    <t>TOTAL CULTURĂ</t>
  </si>
  <si>
    <t>6702</t>
  </si>
  <si>
    <t>67020307</t>
  </si>
  <si>
    <t>6100</t>
  </si>
  <si>
    <t>8104</t>
  </si>
  <si>
    <t>67020501</t>
  </si>
  <si>
    <t>710101</t>
  </si>
  <si>
    <t>TOTAL PROTECȚIA MEDIULUI -A.D.I.</t>
  </si>
  <si>
    <t>740205</t>
  </si>
  <si>
    <t>7020501-550142</t>
  </si>
  <si>
    <t>7020502-550142</t>
  </si>
  <si>
    <t>TOTAL PROTECȚIA MEDIULUI</t>
  </si>
  <si>
    <t>7402</t>
  </si>
  <si>
    <t>580402</t>
  </si>
  <si>
    <t xml:space="preserve">EXTINDERE REȚEA ALIMENTARE CU APĂ POTABILĂ ÎN COMUNA ȘIEUȚ </t>
  </si>
  <si>
    <t>V</t>
  </si>
  <si>
    <t>TOTAL DRUMURI</t>
  </si>
  <si>
    <t>ORDONATOR PRINCIPAL DE CREDITE,</t>
  </si>
  <si>
    <t>ȘEF COMPARTIMENT FINANCIAR-CONTABIL,</t>
  </si>
  <si>
    <t>580403</t>
  </si>
  <si>
    <t xml:space="preserve">EXECUȚIE BRANȘAMENTE REȚEA ALIMENTARE CU APĂ ÎN COMUNA ȘIEUȚ </t>
  </si>
  <si>
    <t>MODERN.INFRASTRUCTURA DE INTERES LOCAL - ANGHEL SALIGNY EXISTENT ELIGIBIL</t>
  </si>
  <si>
    <t>MODERN.INFRASTRUCTURA DE INTERES LOCAL - ANGHEL SALIGNY SUPLIM.ELIGIBIL</t>
  </si>
  <si>
    <t>PRELUNGIRE SCRISOARE DE GARANȚIE</t>
  </si>
  <si>
    <r>
      <t xml:space="preserve">FORMULAR F 15 CENTRALIZATOR SD + INVESTIȚII </t>
    </r>
    <r>
      <rPr>
        <b/>
        <sz val="12"/>
        <color rgb="FFFF0000"/>
        <rFont val="Calibri"/>
        <family val="2"/>
        <scheme val="minor"/>
      </rPr>
      <t>REPORT LA 30.05.2024</t>
    </r>
  </si>
  <si>
    <t>ANEXA 6 LA HCL 22 DIN 30.05.2024</t>
  </si>
  <si>
    <t>TOTAL SECȚIUNE DE DEZVOLTARE</t>
  </si>
  <si>
    <t>COD CAPITOL</t>
  </si>
  <si>
    <t>490200</t>
  </si>
  <si>
    <t>CONSTRUIRE REȚEA PUBLICĂ APĂ</t>
  </si>
  <si>
    <t>EXTINDERE REȚEA ȘI EXECUȚIE BRANȘAMENTE</t>
  </si>
  <si>
    <t>74020501 Salubritate</t>
  </si>
  <si>
    <t>Salubritate  -Transferuri din b.local către asociațiile de dezvoltare intercomunitară</t>
  </si>
  <si>
    <t>74020502 Colectarea, tratarea și distrugerea deșeurilor</t>
  </si>
  <si>
    <t>Colect.,trat.distrugerea deșeuri,...Transf.din b.loc.către as.de dezv.intercomunitară</t>
  </si>
  <si>
    <t>RAMBURSĂRI DE CREDITE AMENAJĂRI TORENȚI ȘI CONSTRUCȚII REȚELE APĂ</t>
  </si>
  <si>
    <t>Transferuri din b.local către asociațiile de dezvoltare intercomunitară</t>
  </si>
  <si>
    <t>AMENAJARE TEREN SPORT LUNCA</t>
  </si>
  <si>
    <t>SPORT</t>
  </si>
  <si>
    <t>RAMBURSĂRI DE CREDITE AMENAJĂRI CURTE CENTRUL CULTURAL SEBIȘ</t>
  </si>
  <si>
    <t>Reabilitarea moderată a Căminului cultural Ruștior pt. îmbunăt.serv.publice prest.</t>
  </si>
  <si>
    <t>REAB.,MODERN.CĂMIN CULT.RUȘTIOR, COM.ȘIEUȚ, JUD.BISTRIȚA-NĂSĂUD - PNRR -</t>
  </si>
  <si>
    <t>CĂMINE CULTURALE - TOTAL</t>
  </si>
  <si>
    <t xml:space="preserve">DOTĂRI INDEPENDENTE AP.BIROTICĂ PT. DIGITALIZAREA INSTIT. ÎNVĂȚĂMÂNT </t>
  </si>
  <si>
    <t>REABILITARE SEDIU ADMINISTRATIV - PNRR -</t>
  </si>
  <si>
    <t>MODERN.INFRASTRUCTURA DE INTERES LOCAL - ANGHEL SALIGNY COFINANȚARE</t>
  </si>
  <si>
    <t>MODERN.INFRASTRUCTURA DE INTERES LOCAL - ANGHEL SALIGNY DIRIGENȚIE COF.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</si>
</sst>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rgb="FF0000FF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sz val="12"/>
      <color rgb="FFFF00FF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99"/>
      <name val="Calibri"/>
      <family val="2"/>
      <charset val="238"/>
      <scheme val="minor"/>
    </font>
    <font>
      <sz val="11"/>
      <color rgb="FF000099"/>
      <name val="Calibri"/>
      <family val="2"/>
      <charset val="238"/>
      <scheme val="minor"/>
    </font>
    <font>
      <b/>
      <sz val="11"/>
      <color rgb="FF000099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b/>
      <sz val="11"/>
      <color rgb="FF0000FF"/>
      <name val="Calibri"/>
      <family val="2"/>
      <charset val="238"/>
      <scheme val="minor"/>
    </font>
    <font>
      <b/>
      <sz val="11"/>
      <color rgb="FF9900CC"/>
      <name val="Calibri"/>
      <family val="2"/>
      <scheme val="minor"/>
    </font>
    <font>
      <b/>
      <sz val="11"/>
      <color rgb="FF9900CC"/>
      <name val="Calibri"/>
      <family val="2"/>
      <charset val="238"/>
      <scheme val="minor"/>
    </font>
    <font>
      <sz val="11"/>
      <color rgb="FF9900CC"/>
      <name val="Calibri"/>
      <family val="2"/>
      <charset val="238"/>
      <scheme val="minor"/>
    </font>
    <font>
      <b/>
      <sz val="11"/>
      <color rgb="FFCC3300"/>
      <name val="Calibri"/>
      <family val="2"/>
      <charset val="238"/>
      <scheme val="minor"/>
    </font>
    <font>
      <b/>
      <sz val="11"/>
      <color rgb="FFFF00FF"/>
      <name val="Calibri"/>
      <family val="2"/>
      <charset val="238"/>
      <scheme val="minor"/>
    </font>
    <font>
      <b/>
      <sz val="11"/>
      <color rgb="FFFF0066"/>
      <name val="Calibri"/>
      <family val="2"/>
      <charset val="238"/>
      <scheme val="minor"/>
    </font>
    <font>
      <b/>
      <sz val="11"/>
      <color rgb="FFFF00FF"/>
      <name val="Calibri"/>
      <family val="2"/>
      <scheme val="minor"/>
    </font>
    <font>
      <sz val="11"/>
      <color rgb="FFFF00FF"/>
      <name val="Calibri"/>
      <family val="2"/>
      <charset val="238"/>
      <scheme val="minor"/>
    </font>
    <font>
      <b/>
      <sz val="7"/>
      <color rgb="FFCC3300"/>
      <name val="Calibri"/>
      <family val="2"/>
      <charset val="238"/>
      <scheme val="minor"/>
    </font>
    <font>
      <b/>
      <sz val="11"/>
      <color rgb="FFFF0066"/>
      <name val="Calibri"/>
      <family val="2"/>
      <scheme val="minor"/>
    </font>
    <font>
      <sz val="8"/>
      <name val="Calibri"/>
      <family val="2"/>
      <charset val="238"/>
      <scheme val="minor"/>
    </font>
    <font>
      <b/>
      <sz val="11"/>
      <color rgb="FF660066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</borders>
  <cellStyleXfs count="1">
    <xf numFmtId="0" fontId="0" fillId="0" borderId="0"/>
  </cellStyleXfs>
  <cellXfs count="85">
    <xf numFmtId="0" fontId="0" fillId="0" borderId="0" xfId="0"/>
    <xf numFmtId="4" fontId="3" fillId="2" borderId="0" xfId="0" applyNumberFormat="1" applyFont="1" applyFill="1" applyAlignment="1">
      <alignment horizontal="left"/>
    </xf>
    <xf numFmtId="4" fontId="3" fillId="2" borderId="0" xfId="0" applyNumberFormat="1" applyFont="1" applyFill="1"/>
    <xf numFmtId="0" fontId="0" fillId="2" borderId="0" xfId="0" applyFill="1"/>
    <xf numFmtId="0" fontId="6" fillId="0" borderId="4" xfId="0" applyFont="1" applyBorder="1" applyAlignment="1">
      <alignment horizontal="center" vertical="center" wrapText="1"/>
    </xf>
    <xf numFmtId="4" fontId="7" fillId="0" borderId="4" xfId="0" applyNumberFormat="1" applyFont="1" applyBorder="1" applyAlignment="1">
      <alignment horizontal="center" vertical="center" wrapText="1"/>
    </xf>
    <xf numFmtId="4" fontId="7" fillId="3" borderId="4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0" fontId="0" fillId="0" borderId="5" xfId="0" applyBorder="1"/>
    <xf numFmtId="4" fontId="0" fillId="0" borderId="6" xfId="0" applyNumberFormat="1" applyBorder="1"/>
    <xf numFmtId="4" fontId="7" fillId="3" borderId="4" xfId="0" applyNumberFormat="1" applyFont="1" applyFill="1" applyBorder="1" applyAlignment="1">
      <alignment horizontal="right" vertical="center" wrapText="1"/>
    </xf>
    <xf numFmtId="4" fontId="0" fillId="0" borderId="0" xfId="0" applyNumberFormat="1"/>
    <xf numFmtId="4" fontId="0" fillId="0" borderId="5" xfId="0" applyNumberFormat="1" applyBorder="1"/>
    <xf numFmtId="49" fontId="7" fillId="0" borderId="3" xfId="0" applyNumberFormat="1" applyFont="1" applyBorder="1" applyAlignment="1">
      <alignment horizontal="left" vertical="center" wrapText="1"/>
    </xf>
    <xf numFmtId="4" fontId="7" fillId="0" borderId="4" xfId="0" applyNumberFormat="1" applyFont="1" applyBorder="1" applyAlignment="1">
      <alignment horizontal="right" vertical="center" wrapText="1"/>
    </xf>
    <xf numFmtId="4" fontId="9" fillId="0" borderId="4" xfId="0" applyNumberFormat="1" applyFont="1" applyBorder="1" applyAlignment="1">
      <alignment horizontal="right" vertical="center" wrapText="1"/>
    </xf>
    <xf numFmtId="49" fontId="10" fillId="4" borderId="4" xfId="0" applyNumberFormat="1" applyFont="1" applyFill="1" applyBorder="1" applyAlignment="1">
      <alignment horizontal="left"/>
    </xf>
    <xf numFmtId="4" fontId="10" fillId="4" borderId="2" xfId="0" applyNumberFormat="1" applyFont="1" applyFill="1" applyBorder="1"/>
    <xf numFmtId="4" fontId="0" fillId="0" borderId="1" xfId="0" applyNumberFormat="1" applyBorder="1"/>
    <xf numFmtId="4" fontId="10" fillId="4" borderId="4" xfId="0" applyNumberFormat="1" applyFont="1" applyFill="1" applyBorder="1" applyAlignment="1">
      <alignment horizontal="right" vertical="center" wrapText="1"/>
    </xf>
    <xf numFmtId="4" fontId="0" fillId="0" borderId="2" xfId="0" applyNumberFormat="1" applyBorder="1"/>
    <xf numFmtId="4" fontId="0" fillId="0" borderId="4" xfId="0" applyNumberFormat="1" applyBorder="1"/>
    <xf numFmtId="49" fontId="10" fillId="4" borderId="3" xfId="0" applyNumberFormat="1" applyFont="1" applyFill="1" applyBorder="1"/>
    <xf numFmtId="4" fontId="1" fillId="4" borderId="4" xfId="0" applyNumberFormat="1" applyFont="1" applyFill="1" applyBorder="1" applyAlignment="1">
      <alignment horizontal="right" vertical="center" wrapText="1"/>
    </xf>
    <xf numFmtId="0" fontId="0" fillId="0" borderId="4" xfId="0" applyBorder="1"/>
    <xf numFmtId="0" fontId="0" fillId="0" borderId="2" xfId="0" applyBorder="1"/>
    <xf numFmtId="4" fontId="11" fillId="5" borderId="4" xfId="0" applyNumberFormat="1" applyFont="1" applyFill="1" applyBorder="1"/>
    <xf numFmtId="49" fontId="12" fillId="5" borderId="3" xfId="0" applyNumberFormat="1" applyFont="1" applyFill="1" applyBorder="1" applyAlignment="1">
      <alignment horizontal="left"/>
    </xf>
    <xf numFmtId="4" fontId="13" fillId="5" borderId="7" xfId="0" applyNumberFormat="1" applyFont="1" applyFill="1" applyBorder="1"/>
    <xf numFmtId="49" fontId="14" fillId="5" borderId="3" xfId="0" applyNumberFormat="1" applyFont="1" applyFill="1" applyBorder="1" applyAlignment="1">
      <alignment horizontal="left"/>
    </xf>
    <xf numFmtId="4" fontId="13" fillId="5" borderId="4" xfId="0" applyNumberFormat="1" applyFont="1" applyFill="1" applyBorder="1"/>
    <xf numFmtId="4" fontId="15" fillId="5" borderId="4" xfId="0" applyNumberFormat="1" applyFont="1" applyFill="1" applyBorder="1"/>
    <xf numFmtId="4" fontId="10" fillId="4" borderId="4" xfId="0" applyNumberFormat="1" applyFont="1" applyFill="1" applyBorder="1"/>
    <xf numFmtId="4" fontId="16" fillId="3" borderId="4" xfId="0" applyNumberFormat="1" applyFont="1" applyFill="1" applyBorder="1"/>
    <xf numFmtId="49" fontId="16" fillId="0" borderId="3" xfId="0" applyNumberFormat="1" applyFont="1" applyBorder="1"/>
    <xf numFmtId="4" fontId="16" fillId="0" borderId="4" xfId="0" applyNumberFormat="1" applyFont="1" applyBorder="1"/>
    <xf numFmtId="0" fontId="0" fillId="0" borderId="2" xfId="0" applyBorder="1" applyAlignment="1">
      <alignment vertical="center" wrapText="1"/>
    </xf>
    <xf numFmtId="4" fontId="17" fillId="5" borderId="4" xfId="0" applyNumberFormat="1" applyFont="1" applyFill="1" applyBorder="1"/>
    <xf numFmtId="49" fontId="18" fillId="5" borderId="3" xfId="0" applyNumberFormat="1" applyFont="1" applyFill="1" applyBorder="1"/>
    <xf numFmtId="4" fontId="18" fillId="5" borderId="4" xfId="0" applyNumberFormat="1" applyFont="1" applyFill="1" applyBorder="1"/>
    <xf numFmtId="4" fontId="19" fillId="3" borderId="4" xfId="0" applyNumberFormat="1" applyFont="1" applyFill="1" applyBorder="1" applyAlignment="1">
      <alignment vertical="center" wrapText="1"/>
    </xf>
    <xf numFmtId="49" fontId="12" fillId="0" borderId="3" xfId="0" applyNumberFormat="1" applyFont="1" applyBorder="1" applyAlignment="1">
      <alignment horizontal="left"/>
    </xf>
    <xf numFmtId="4" fontId="11" fillId="0" borderId="4" xfId="0" applyNumberFormat="1" applyFont="1" applyBorder="1"/>
    <xf numFmtId="4" fontId="20" fillId="0" borderId="4" xfId="0" applyNumberFormat="1" applyFont="1" applyBorder="1"/>
    <xf numFmtId="49" fontId="18" fillId="4" borderId="4" xfId="0" applyNumberFormat="1" applyFont="1" applyFill="1" applyBorder="1" applyAlignment="1">
      <alignment horizontal="left"/>
    </xf>
    <xf numFmtId="4" fontId="18" fillId="4" borderId="2" xfId="0" applyNumberFormat="1" applyFont="1" applyFill="1" applyBorder="1"/>
    <xf numFmtId="4" fontId="12" fillId="5" borderId="4" xfId="0" applyNumberFormat="1" applyFont="1" applyFill="1" applyBorder="1" applyAlignment="1">
      <alignment horizontal="right"/>
    </xf>
    <xf numFmtId="49" fontId="21" fillId="0" borderId="3" xfId="0" applyNumberFormat="1" applyFont="1" applyBorder="1"/>
    <xf numFmtId="4" fontId="11" fillId="5" borderId="4" xfId="0" applyNumberFormat="1" applyFont="1" applyFill="1" applyBorder="1" applyAlignment="1">
      <alignment horizontal="right"/>
    </xf>
    <xf numFmtId="49" fontId="21" fillId="0" borderId="8" xfId="0" applyNumberFormat="1" applyFont="1" applyBorder="1"/>
    <xf numFmtId="49" fontId="18" fillId="4" borderId="9" xfId="0" applyNumberFormat="1" applyFont="1" applyFill="1" applyBorder="1" applyAlignment="1">
      <alignment horizontal="left"/>
    </xf>
    <xf numFmtId="4" fontId="18" fillId="4" borderId="10" xfId="0" applyNumberFormat="1" applyFont="1" applyFill="1" applyBorder="1"/>
    <xf numFmtId="4" fontId="18" fillId="4" borderId="4" xfId="0" applyNumberFormat="1" applyFont="1" applyFill="1" applyBorder="1"/>
    <xf numFmtId="49" fontId="18" fillId="4" borderId="3" xfId="0" applyNumberFormat="1" applyFont="1" applyFill="1" applyBorder="1" applyAlignment="1">
      <alignment horizontal="left"/>
    </xf>
    <xf numFmtId="4" fontId="22" fillId="4" borderId="4" xfId="0" applyNumberFormat="1" applyFont="1" applyFill="1" applyBorder="1"/>
    <xf numFmtId="4" fontId="19" fillId="3" borderId="9" xfId="0" applyNumberFormat="1" applyFont="1" applyFill="1" applyBorder="1" applyAlignment="1">
      <alignment vertical="center" wrapText="1"/>
    </xf>
    <xf numFmtId="49" fontId="12" fillId="0" borderId="3" xfId="0" applyNumberFormat="1" applyFont="1" applyBorder="1" applyAlignment="1">
      <alignment horizontal="left" vertical="center" wrapText="1"/>
    </xf>
    <xf numFmtId="4" fontId="11" fillId="0" borderId="9" xfId="0" applyNumberFormat="1" applyFont="1" applyBorder="1" applyAlignment="1">
      <alignment vertical="center" wrapText="1"/>
    </xf>
    <xf numFmtId="49" fontId="18" fillId="4" borderId="3" xfId="0" applyNumberFormat="1" applyFont="1" applyFill="1" applyBorder="1"/>
    <xf numFmtId="4" fontId="2" fillId="2" borderId="0" xfId="0" applyNumberFormat="1" applyFont="1" applyFill="1" applyAlignment="1">
      <alignment horizontal="left"/>
    </xf>
    <xf numFmtId="4" fontId="2" fillId="2" borderId="10" xfId="0" applyNumberFormat="1" applyFont="1" applyFill="1" applyBorder="1" applyAlignment="1">
      <alignment horizontal="center"/>
    </xf>
    <xf numFmtId="4" fontId="7" fillId="3" borderId="4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left" vertical="center" wrapText="1"/>
    </xf>
    <xf numFmtId="49" fontId="10" fillId="4" borderId="4" xfId="0" applyNumberFormat="1" applyFont="1" applyFill="1" applyBorder="1"/>
    <xf numFmtId="49" fontId="18" fillId="4" borderId="4" xfId="0" applyNumberFormat="1" applyFont="1" applyFill="1" applyBorder="1"/>
    <xf numFmtId="49" fontId="7" fillId="3" borderId="9" xfId="0" applyNumberFormat="1" applyFont="1" applyFill="1" applyBorder="1" applyAlignment="1">
      <alignment horizontal="left" vertical="center" wrapText="1"/>
    </xf>
    <xf numFmtId="49" fontId="12" fillId="5" borderId="4" xfId="0" applyNumberFormat="1" applyFont="1" applyFill="1" applyBorder="1" applyAlignment="1">
      <alignment horizontal="left"/>
    </xf>
    <xf numFmtId="49" fontId="14" fillId="5" borderId="4" xfId="0" applyNumberFormat="1" applyFont="1" applyFill="1" applyBorder="1" applyAlignment="1">
      <alignment horizontal="left"/>
    </xf>
    <xf numFmtId="49" fontId="16" fillId="0" borderId="4" xfId="0" applyNumberFormat="1" applyFont="1" applyBorder="1"/>
    <xf numFmtId="49" fontId="18" fillId="5" borderId="4" xfId="0" applyNumberFormat="1" applyFont="1" applyFill="1" applyBorder="1"/>
    <xf numFmtId="49" fontId="12" fillId="0" borderId="4" xfId="0" applyNumberFormat="1" applyFont="1" applyBorder="1" applyAlignment="1">
      <alignment horizontal="left"/>
    </xf>
    <xf numFmtId="49" fontId="21" fillId="0" borderId="4" xfId="0" applyNumberFormat="1" applyFont="1" applyBorder="1"/>
    <xf numFmtId="49" fontId="21" fillId="0" borderId="9" xfId="0" applyNumberFormat="1" applyFont="1" applyBorder="1"/>
    <xf numFmtId="49" fontId="12" fillId="0" borderId="4" xfId="0" applyNumberFormat="1" applyFont="1" applyBorder="1" applyAlignment="1">
      <alignment horizontal="left" vertical="center" wrapText="1"/>
    </xf>
    <xf numFmtId="49" fontId="17" fillId="5" borderId="4" xfId="0" applyNumberFormat="1" applyFont="1" applyFill="1" applyBorder="1"/>
    <xf numFmtId="4" fontId="2" fillId="2" borderId="10" xfId="0" applyNumberFormat="1" applyFont="1" applyFill="1" applyBorder="1" applyAlignment="1">
      <alignment horizontal="center"/>
    </xf>
    <xf numFmtId="4" fontId="2" fillId="2" borderId="0" xfId="0" applyNumberFormat="1" applyFont="1" applyFill="1" applyAlignment="1">
      <alignment horizontal="left"/>
    </xf>
    <xf numFmtId="4" fontId="4" fillId="2" borderId="0" xfId="0" applyNumberFormat="1" applyFont="1" applyFill="1" applyAlignment="1">
      <alignment horizontal="center"/>
    </xf>
    <xf numFmtId="4" fontId="2" fillId="2" borderId="0" xfId="0" applyNumberFormat="1" applyFont="1" applyFill="1" applyAlignment="1">
      <alignment horizontal="center"/>
    </xf>
    <xf numFmtId="0" fontId="24" fillId="2" borderId="1" xfId="0" applyFont="1" applyFill="1" applyBorder="1" applyAlignment="1">
      <alignment horizontal="center"/>
    </xf>
    <xf numFmtId="0" fontId="24" fillId="2" borderId="2" xfId="0" applyFont="1" applyFill="1" applyBorder="1" applyAlignment="1">
      <alignment horizontal="center"/>
    </xf>
    <xf numFmtId="0" fontId="24" fillId="2" borderId="3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FF"/>
      <color rgb="FF66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D614F-E9EE-488F-8EAC-61C2F89B8830}">
  <dimension ref="A1:S35"/>
  <sheetViews>
    <sheetView showZeros="0" tabSelected="1" defaultGridColor="0" topLeftCell="B10" colorId="53" zoomScaleNormal="100" workbookViewId="0">
      <selection activeCell="O27" sqref="O27:R28"/>
    </sheetView>
  </sheetViews>
  <sheetFormatPr defaultRowHeight="15" x14ac:dyDescent="0.25"/>
  <cols>
    <col min="1" max="1" width="4.85546875" customWidth="1"/>
    <col min="2" max="2" width="74.85546875" customWidth="1"/>
    <col min="3" max="3" width="10.7109375" customWidth="1"/>
  </cols>
  <sheetData>
    <row r="1" spans="1:13" ht="15.75" x14ac:dyDescent="0.25">
      <c r="A1" s="79" t="s">
        <v>0</v>
      </c>
      <c r="B1" s="79"/>
      <c r="C1" s="61"/>
      <c r="D1" s="1"/>
      <c r="E1" s="2"/>
      <c r="F1" s="2"/>
      <c r="G1" s="2"/>
      <c r="H1" s="2"/>
      <c r="I1" s="80" t="s">
        <v>44</v>
      </c>
      <c r="J1" s="80"/>
      <c r="K1" s="80"/>
      <c r="L1" s="80"/>
      <c r="M1" s="80"/>
    </row>
    <row r="2" spans="1:13" ht="15.75" x14ac:dyDescent="0.25">
      <c r="A2" s="79" t="s">
        <v>1</v>
      </c>
      <c r="B2" s="79"/>
      <c r="C2" s="61"/>
      <c r="D2" s="1"/>
      <c r="E2" s="2"/>
      <c r="F2" s="2"/>
      <c r="G2" s="2"/>
      <c r="H2" s="2"/>
      <c r="I2" s="2"/>
      <c r="J2" s="2"/>
      <c r="K2" s="2"/>
      <c r="L2" s="2"/>
      <c r="M2" s="2"/>
    </row>
    <row r="3" spans="1:13" ht="16.5" thickBot="1" x14ac:dyDescent="0.3">
      <c r="A3" s="81" t="s">
        <v>43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</row>
    <row r="4" spans="1:13" ht="16.5" thickTop="1" thickBot="1" x14ac:dyDescent="0.3">
      <c r="A4" s="3"/>
      <c r="B4" s="3"/>
      <c r="C4" s="82" t="s">
        <v>2</v>
      </c>
      <c r="D4" s="83"/>
      <c r="E4" s="83"/>
      <c r="F4" s="83"/>
      <c r="G4" s="84"/>
      <c r="H4" s="3"/>
      <c r="I4" s="3"/>
      <c r="J4" s="3"/>
      <c r="K4" s="3"/>
      <c r="L4" s="3"/>
      <c r="M4" s="3"/>
    </row>
    <row r="5" spans="1:13" ht="31.5" thickTop="1" thickBot="1" x14ac:dyDescent="0.3">
      <c r="A5" s="4" t="s">
        <v>3</v>
      </c>
      <c r="B5" s="64" t="s">
        <v>4</v>
      </c>
      <c r="C5" s="4" t="s">
        <v>46</v>
      </c>
      <c r="D5" s="5" t="s">
        <v>5</v>
      </c>
      <c r="E5" s="6" t="s">
        <v>6</v>
      </c>
      <c r="F5" s="7" t="s">
        <v>7</v>
      </c>
      <c r="G5" s="8" t="s">
        <v>8</v>
      </c>
      <c r="H5" s="9" t="s">
        <v>9</v>
      </c>
      <c r="I5" s="6" t="s">
        <v>10</v>
      </c>
      <c r="J5" s="5" t="s">
        <v>5</v>
      </c>
      <c r="K5" s="5" t="s">
        <v>6</v>
      </c>
      <c r="L5" s="5" t="s">
        <v>7</v>
      </c>
      <c r="M5" s="8" t="s">
        <v>8</v>
      </c>
    </row>
    <row r="6" spans="1:13" ht="16.5" thickTop="1" thickBot="1" x14ac:dyDescent="0.3">
      <c r="A6" s="63"/>
      <c r="B6" s="65" t="s">
        <v>45</v>
      </c>
      <c r="C6" s="68" t="s">
        <v>47</v>
      </c>
      <c r="D6" s="11">
        <f>D7+D11+D13+D20+D23+D30</f>
        <v>0</v>
      </c>
      <c r="E6" s="12">
        <f>E7+E11+E13+E20+E23+E30</f>
        <v>1181</v>
      </c>
      <c r="F6" s="13">
        <f>F7+F11+F13+F20+F23+F30</f>
        <v>0</v>
      </c>
      <c r="G6" s="14">
        <f>G7+G11+G13+G20+G23+G30</f>
        <v>0</v>
      </c>
      <c r="H6" s="15">
        <v>4900</v>
      </c>
      <c r="I6" s="12">
        <f>I7+I11+I13+I20+I23+I30</f>
        <v>21555</v>
      </c>
      <c r="J6" s="16">
        <f>J7+J11+J13+J20+J23+J30</f>
        <v>2446</v>
      </c>
      <c r="K6" s="16">
        <f>K7+K11+K13+K20+K23+K30</f>
        <v>8482</v>
      </c>
      <c r="L6" s="16">
        <f>L7+L11+L13+L20+L23+L30</f>
        <v>7487</v>
      </c>
      <c r="M6" s="17">
        <f>M7+M11+M13+M20+M23+M30</f>
        <v>3140</v>
      </c>
    </row>
    <row r="7" spans="1:13" ht="16.5" thickTop="1" thickBot="1" x14ac:dyDescent="0.3">
      <c r="A7" s="18" t="s">
        <v>5</v>
      </c>
      <c r="B7" s="19" t="s">
        <v>11</v>
      </c>
      <c r="C7" s="66">
        <v>5102</v>
      </c>
      <c r="D7" s="20">
        <f t="shared" ref="D7:G7" si="0">SUM(D8:D10)</f>
        <v>0</v>
      </c>
      <c r="E7" s="21">
        <f t="shared" si="0"/>
        <v>42</v>
      </c>
      <c r="F7" s="22">
        <f t="shared" si="0"/>
        <v>0</v>
      </c>
      <c r="G7" s="23">
        <f t="shared" si="0"/>
        <v>0</v>
      </c>
      <c r="H7" s="24">
        <v>5102</v>
      </c>
      <c r="I7" s="21">
        <f>SUM(I8:I10)</f>
        <v>2089</v>
      </c>
      <c r="J7" s="21">
        <f t="shared" ref="J7:M7" si="1">SUM(J8:J10)</f>
        <v>34</v>
      </c>
      <c r="K7" s="21">
        <f t="shared" si="1"/>
        <v>1055</v>
      </c>
      <c r="L7" s="21">
        <f t="shared" si="1"/>
        <v>1000</v>
      </c>
      <c r="M7" s="25">
        <f t="shared" si="1"/>
        <v>0</v>
      </c>
    </row>
    <row r="8" spans="1:13" ht="16.5" thickTop="1" thickBot="1" x14ac:dyDescent="0.3">
      <c r="A8" s="26"/>
      <c r="B8" s="27" t="s">
        <v>55</v>
      </c>
      <c r="C8" s="69" t="s">
        <v>12</v>
      </c>
      <c r="D8" s="20"/>
      <c r="E8" s="28"/>
      <c r="F8" s="22"/>
      <c r="G8" s="23"/>
      <c r="H8" s="29" t="s">
        <v>12</v>
      </c>
      <c r="I8" s="28">
        <f>SUM(J8:M8)</f>
        <v>42</v>
      </c>
      <c r="J8" s="28">
        <v>29</v>
      </c>
      <c r="K8" s="28">
        <v>13</v>
      </c>
      <c r="L8" s="28">
        <v>0</v>
      </c>
      <c r="M8" s="28">
        <v>0</v>
      </c>
    </row>
    <row r="9" spans="1:13" ht="16.5" thickTop="1" thickBot="1" x14ac:dyDescent="0.3">
      <c r="A9" s="26"/>
      <c r="B9" s="27" t="s">
        <v>63</v>
      </c>
      <c r="C9" s="69" t="s">
        <v>13</v>
      </c>
      <c r="D9" s="20"/>
      <c r="E9" s="28"/>
      <c r="F9" s="22"/>
      <c r="G9" s="23"/>
      <c r="H9" s="29" t="s">
        <v>13</v>
      </c>
      <c r="I9" s="28">
        <f>SUM(J9:M9)</f>
        <v>2005</v>
      </c>
      <c r="J9" s="28">
        <v>5</v>
      </c>
      <c r="K9" s="28">
        <v>1000</v>
      </c>
      <c r="L9" s="28">
        <v>1000</v>
      </c>
      <c r="M9" s="28"/>
    </row>
    <row r="10" spans="1:13" ht="16.5" thickTop="1" thickBot="1" x14ac:dyDescent="0.3">
      <c r="A10" s="10"/>
      <c r="B10" t="s">
        <v>14</v>
      </c>
      <c r="C10" s="70" t="s">
        <v>15</v>
      </c>
      <c r="D10" s="11"/>
      <c r="E10" s="30">
        <v>42</v>
      </c>
      <c r="F10" s="13"/>
      <c r="G10" s="14"/>
      <c r="H10" s="31" t="s">
        <v>15</v>
      </c>
      <c r="I10" s="32">
        <f>SUM(J10:M10)</f>
        <v>42</v>
      </c>
      <c r="J10" s="33"/>
      <c r="K10" s="33">
        <v>42</v>
      </c>
      <c r="L10" s="33"/>
      <c r="M10" s="33"/>
    </row>
    <row r="11" spans="1:13" ht="16.5" thickTop="1" thickBot="1" x14ac:dyDescent="0.3">
      <c r="A11" s="18" t="s">
        <v>6</v>
      </c>
      <c r="B11" s="19" t="s">
        <v>16</v>
      </c>
      <c r="C11" s="66" t="s">
        <v>17</v>
      </c>
      <c r="D11" s="20"/>
      <c r="E11" s="21"/>
      <c r="F11" s="22"/>
      <c r="G11" s="23"/>
      <c r="H11" s="24" t="s">
        <v>17</v>
      </c>
      <c r="I11" s="21">
        <f>I12</f>
        <v>676</v>
      </c>
      <c r="J11" s="21">
        <f t="shared" ref="J11:M11" si="2">J12</f>
        <v>0</v>
      </c>
      <c r="K11" s="21">
        <f t="shared" si="2"/>
        <v>338</v>
      </c>
      <c r="L11" s="21">
        <f t="shared" si="2"/>
        <v>338</v>
      </c>
      <c r="M11" s="25">
        <f t="shared" si="2"/>
        <v>0</v>
      </c>
    </row>
    <row r="12" spans="1:13" ht="16.5" thickTop="1" thickBot="1" x14ac:dyDescent="0.3">
      <c r="A12" s="10"/>
      <c r="B12" t="s">
        <v>62</v>
      </c>
      <c r="C12" s="69" t="s">
        <v>18</v>
      </c>
      <c r="D12" s="11"/>
      <c r="E12" s="28"/>
      <c r="F12" s="13"/>
      <c r="G12" s="14"/>
      <c r="H12" s="29" t="s">
        <v>18</v>
      </c>
      <c r="I12" s="28">
        <f>SUM(J12:M12)</f>
        <v>676</v>
      </c>
      <c r="J12" s="28"/>
      <c r="K12" s="28">
        <v>338</v>
      </c>
      <c r="L12" s="28">
        <v>338</v>
      </c>
      <c r="M12" s="28"/>
    </row>
    <row r="13" spans="1:13" ht="16.5" thickTop="1" thickBot="1" x14ac:dyDescent="0.3">
      <c r="A13" s="18" t="s">
        <v>7</v>
      </c>
      <c r="B13" s="19" t="s">
        <v>19</v>
      </c>
      <c r="C13" s="66" t="s">
        <v>20</v>
      </c>
      <c r="D13" s="20">
        <f t="shared" ref="D13:G13" si="3">D14+D18</f>
        <v>0</v>
      </c>
      <c r="E13" s="34">
        <f t="shared" si="3"/>
        <v>73</v>
      </c>
      <c r="F13" s="22">
        <f t="shared" si="3"/>
        <v>0</v>
      </c>
      <c r="G13" s="23">
        <f t="shared" si="3"/>
        <v>0</v>
      </c>
      <c r="H13" s="24" t="s">
        <v>20</v>
      </c>
      <c r="I13" s="34">
        <f>I14+I18</f>
        <v>2255</v>
      </c>
      <c r="J13" s="34">
        <f t="shared" ref="J13:M13" si="4">J14+J18</f>
        <v>163</v>
      </c>
      <c r="K13" s="34">
        <f t="shared" si="4"/>
        <v>1080</v>
      </c>
      <c r="L13" s="34">
        <f t="shared" si="4"/>
        <v>1006</v>
      </c>
      <c r="M13" s="34">
        <f t="shared" si="4"/>
        <v>6</v>
      </c>
    </row>
    <row r="14" spans="1:13" ht="16.5" thickTop="1" thickBot="1" x14ac:dyDescent="0.3">
      <c r="A14" s="26"/>
      <c r="B14" s="27" t="s">
        <v>61</v>
      </c>
      <c r="C14" s="71" t="s">
        <v>21</v>
      </c>
      <c r="D14" s="20">
        <f t="shared" ref="D14:G14" si="5">SUM(D15:D17)</f>
        <v>0</v>
      </c>
      <c r="E14" s="35">
        <f t="shared" si="5"/>
        <v>42</v>
      </c>
      <c r="F14" s="22">
        <f t="shared" si="5"/>
        <v>0</v>
      </c>
      <c r="G14" s="23">
        <f t="shared" si="5"/>
        <v>0</v>
      </c>
      <c r="H14" s="36" t="s">
        <v>21</v>
      </c>
      <c r="I14" s="35">
        <f>SUM(I15:I17)</f>
        <v>2073</v>
      </c>
      <c r="J14" s="37">
        <f t="shared" ref="J14:M14" si="6">SUM(J15:J17)</f>
        <v>12</v>
      </c>
      <c r="K14" s="37">
        <f t="shared" si="6"/>
        <v>1049</v>
      </c>
      <c r="L14" s="37">
        <f t="shared" si="6"/>
        <v>1006</v>
      </c>
      <c r="M14" s="37">
        <f t="shared" si="6"/>
        <v>6</v>
      </c>
    </row>
    <row r="15" spans="1:13" ht="16.5" thickTop="1" thickBot="1" x14ac:dyDescent="0.3">
      <c r="A15" s="26"/>
      <c r="B15" s="27" t="s">
        <v>60</v>
      </c>
      <c r="C15" s="69" t="s">
        <v>22</v>
      </c>
      <c r="D15" s="20"/>
      <c r="E15" s="28"/>
      <c r="F15" s="22"/>
      <c r="G15" s="23"/>
      <c r="H15" s="29" t="s">
        <v>22</v>
      </c>
      <c r="I15" s="28">
        <f>SUM(J15:M15)</f>
        <v>2005</v>
      </c>
      <c r="J15" s="28">
        <v>5</v>
      </c>
      <c r="K15" s="28">
        <v>1000</v>
      </c>
      <c r="L15" s="28">
        <v>1000</v>
      </c>
      <c r="M15" s="28"/>
    </row>
    <row r="16" spans="1:13" ht="16.5" customHeight="1" thickTop="1" thickBot="1" x14ac:dyDescent="0.3">
      <c r="A16" s="26"/>
      <c r="B16" s="38" t="s">
        <v>59</v>
      </c>
      <c r="C16" s="70" t="s">
        <v>15</v>
      </c>
      <c r="D16" s="20"/>
      <c r="E16" s="32">
        <v>42</v>
      </c>
      <c r="F16" s="13"/>
      <c r="G16" s="14"/>
      <c r="H16" s="31" t="s">
        <v>15</v>
      </c>
      <c r="I16" s="32">
        <f>SUM(J16:M16)</f>
        <v>42</v>
      </c>
      <c r="J16" s="33"/>
      <c r="K16" s="33">
        <v>42</v>
      </c>
      <c r="L16" s="33"/>
      <c r="M16" s="33"/>
    </row>
    <row r="17" spans="1:19" ht="16.5" customHeight="1" thickTop="1" thickBot="1" x14ac:dyDescent="0.3">
      <c r="A17" s="26"/>
      <c r="B17" s="27" t="s">
        <v>58</v>
      </c>
      <c r="C17" s="72" t="s">
        <v>23</v>
      </c>
      <c r="D17" s="20"/>
      <c r="E17" s="39"/>
      <c r="F17" s="22"/>
      <c r="G17" s="23"/>
      <c r="H17" s="40" t="s">
        <v>23</v>
      </c>
      <c r="I17" s="39">
        <f>SUM(J17:M17)</f>
        <v>26</v>
      </c>
      <c r="J17" s="41">
        <v>7</v>
      </c>
      <c r="K17" s="41">
        <v>7</v>
      </c>
      <c r="L17" s="41">
        <v>6</v>
      </c>
      <c r="M17" s="41">
        <v>6</v>
      </c>
    </row>
    <row r="18" spans="1:19" ht="16.5" thickTop="1" thickBot="1" x14ac:dyDescent="0.3">
      <c r="A18" s="26"/>
      <c r="B18" s="27" t="s">
        <v>57</v>
      </c>
      <c r="C18" s="71" t="s">
        <v>24</v>
      </c>
      <c r="D18" s="20"/>
      <c r="E18" s="35">
        <f>E19</f>
        <v>31</v>
      </c>
      <c r="F18" s="22"/>
      <c r="G18" s="23"/>
      <c r="H18" s="36" t="s">
        <v>24</v>
      </c>
      <c r="I18" s="35">
        <f>I19</f>
        <v>182</v>
      </c>
      <c r="J18" s="37">
        <f>J19</f>
        <v>151</v>
      </c>
      <c r="K18" s="37">
        <f t="shared" ref="K18:M18" si="7">K19</f>
        <v>31</v>
      </c>
      <c r="L18" s="37">
        <f t="shared" si="7"/>
        <v>0</v>
      </c>
      <c r="M18" s="37">
        <f t="shared" si="7"/>
        <v>0</v>
      </c>
    </row>
    <row r="19" spans="1:19" ht="16.5" thickTop="1" thickBot="1" x14ac:dyDescent="0.3">
      <c r="A19" s="26"/>
      <c r="B19" s="27" t="s">
        <v>56</v>
      </c>
      <c r="C19" s="73" t="s">
        <v>25</v>
      </c>
      <c r="D19" s="20"/>
      <c r="E19" s="42">
        <v>31</v>
      </c>
      <c r="F19" s="22"/>
      <c r="G19" s="23"/>
      <c r="H19" s="43" t="s">
        <v>25</v>
      </c>
      <c r="I19" s="42">
        <f>SUM(J19:M19)</f>
        <v>182</v>
      </c>
      <c r="J19" s="44">
        <v>151</v>
      </c>
      <c r="K19" s="45">
        <v>31</v>
      </c>
      <c r="L19" s="44">
        <v>0</v>
      </c>
      <c r="M19" s="44">
        <v>0</v>
      </c>
    </row>
    <row r="20" spans="1:19" ht="16.5" thickTop="1" thickBot="1" x14ac:dyDescent="0.3">
      <c r="A20" s="46" t="s">
        <v>8</v>
      </c>
      <c r="B20" s="47" t="s">
        <v>26</v>
      </c>
      <c r="C20" s="66" t="s">
        <v>27</v>
      </c>
      <c r="D20" s="20"/>
      <c r="E20" s="34"/>
      <c r="F20" s="22"/>
      <c r="G20" s="23"/>
      <c r="H20" s="24" t="s">
        <v>27</v>
      </c>
      <c r="I20" s="34">
        <f>SUM(I21:I22)</f>
        <v>23</v>
      </c>
      <c r="J20" s="34">
        <f t="shared" ref="J20:M20" si="8">SUM(J21:J22)</f>
        <v>23</v>
      </c>
      <c r="K20" s="34">
        <f t="shared" si="8"/>
        <v>0</v>
      </c>
      <c r="L20" s="34">
        <f t="shared" si="8"/>
        <v>0</v>
      </c>
      <c r="M20" s="34">
        <f t="shared" si="8"/>
        <v>0</v>
      </c>
    </row>
    <row r="21" spans="1:19" ht="16.5" thickTop="1" thickBot="1" x14ac:dyDescent="0.3">
      <c r="A21" s="26"/>
      <c r="B21" s="27" t="s">
        <v>51</v>
      </c>
      <c r="C21" s="74" t="s">
        <v>28</v>
      </c>
      <c r="D21" s="20"/>
      <c r="E21" s="48"/>
      <c r="F21" s="22"/>
      <c r="G21" s="23"/>
      <c r="H21" s="49" t="s">
        <v>28</v>
      </c>
      <c r="I21" s="48">
        <f t="shared" ref="I21:I22" si="9">SUM(J21:M21)</f>
        <v>5</v>
      </c>
      <c r="J21" s="50">
        <v>5</v>
      </c>
      <c r="K21" s="50"/>
      <c r="L21" s="50"/>
      <c r="M21" s="50"/>
      <c r="N21" t="s">
        <v>50</v>
      </c>
    </row>
    <row r="22" spans="1:19" ht="16.5" thickTop="1" thickBot="1" x14ac:dyDescent="0.3">
      <c r="A22" s="10"/>
      <c r="B22" t="s">
        <v>53</v>
      </c>
      <c r="C22" s="75" t="s">
        <v>29</v>
      </c>
      <c r="D22" s="11"/>
      <c r="E22" s="48"/>
      <c r="F22" s="13"/>
      <c r="G22" s="14"/>
      <c r="H22" s="51" t="s">
        <v>29</v>
      </c>
      <c r="I22" s="48">
        <f t="shared" si="9"/>
        <v>18</v>
      </c>
      <c r="J22" s="50">
        <v>18</v>
      </c>
      <c r="K22" s="50"/>
      <c r="L22" s="50"/>
      <c r="M22" s="50"/>
      <c r="N22" t="s">
        <v>52</v>
      </c>
    </row>
    <row r="23" spans="1:19" ht="16.5" thickTop="1" thickBot="1" x14ac:dyDescent="0.3">
      <c r="A23" s="52" t="s">
        <v>8</v>
      </c>
      <c r="B23" s="53" t="s">
        <v>30</v>
      </c>
      <c r="C23" s="46" t="s">
        <v>31</v>
      </c>
      <c r="D23" s="20">
        <f t="shared" ref="D23:G23" si="10">SUM(D24:D29)</f>
        <v>0</v>
      </c>
      <c r="E23" s="54">
        <f>SUM(E24:E29)</f>
        <v>72</v>
      </c>
      <c r="F23" s="22">
        <f t="shared" si="10"/>
        <v>0</v>
      </c>
      <c r="G23" s="23">
        <f t="shared" si="10"/>
        <v>0</v>
      </c>
      <c r="H23" s="55" t="s">
        <v>31</v>
      </c>
      <c r="I23" s="54">
        <f>SUM(I24:I29)</f>
        <v>7398</v>
      </c>
      <c r="J23" s="54">
        <f t="shared" ref="J23:M23" si="11">SUM(J24:J29)</f>
        <v>1106</v>
      </c>
      <c r="K23" s="54">
        <f>SUM(K24:K29)</f>
        <v>2015</v>
      </c>
      <c r="L23" s="54">
        <f t="shared" si="11"/>
        <v>2143</v>
      </c>
      <c r="M23" s="56">
        <f t="shared" si="11"/>
        <v>2134</v>
      </c>
    </row>
    <row r="24" spans="1:19" ht="16.5" thickTop="1" thickBot="1" x14ac:dyDescent="0.3">
      <c r="A24" s="26"/>
      <c r="B24" s="27" t="s">
        <v>48</v>
      </c>
      <c r="C24" s="76" t="s">
        <v>32</v>
      </c>
      <c r="D24" s="20"/>
      <c r="E24" s="57"/>
      <c r="F24" s="22"/>
      <c r="G24" s="23"/>
      <c r="H24" s="58" t="s">
        <v>32</v>
      </c>
      <c r="I24" s="57">
        <f t="shared" ref="I24:I29" si="12">SUM(J24:M24)</f>
        <v>263</v>
      </c>
      <c r="J24" s="59">
        <v>263</v>
      </c>
      <c r="K24" s="59"/>
      <c r="L24" s="59"/>
      <c r="M24" s="59"/>
    </row>
    <row r="25" spans="1:19" ht="16.5" thickTop="1" thickBot="1" x14ac:dyDescent="0.3">
      <c r="A25" s="26"/>
      <c r="B25" s="27" t="s">
        <v>42</v>
      </c>
      <c r="C25" s="76" t="s">
        <v>38</v>
      </c>
      <c r="D25" s="20"/>
      <c r="E25" s="57">
        <v>7</v>
      </c>
      <c r="F25" s="22"/>
      <c r="G25" s="23"/>
      <c r="H25" s="58" t="s">
        <v>38</v>
      </c>
      <c r="I25" s="57">
        <f t="shared" si="12"/>
        <v>7</v>
      </c>
      <c r="J25" s="59"/>
      <c r="K25" s="59">
        <v>7</v>
      </c>
      <c r="L25" s="59"/>
      <c r="M25" s="59"/>
    </row>
    <row r="26" spans="1:19" ht="16.5" thickTop="1" thickBot="1" x14ac:dyDescent="0.3">
      <c r="A26" s="26"/>
      <c r="B26" s="39" t="s">
        <v>49</v>
      </c>
      <c r="C26" s="77" t="s">
        <v>25</v>
      </c>
      <c r="D26" s="20"/>
      <c r="E26" s="39"/>
      <c r="F26" s="22"/>
      <c r="G26" s="23"/>
      <c r="H26" s="40" t="s">
        <v>25</v>
      </c>
      <c r="I26" s="39">
        <f t="shared" si="12"/>
        <v>6492</v>
      </c>
      <c r="J26" s="41">
        <v>700</v>
      </c>
      <c r="K26" s="41">
        <v>1800</v>
      </c>
      <c r="L26" s="41">
        <v>2000</v>
      </c>
      <c r="M26" s="41">
        <v>1992</v>
      </c>
      <c r="N26" s="39">
        <f>SUM(N27:N28)</f>
        <v>6492</v>
      </c>
      <c r="O26" s="39">
        <f t="shared" ref="O26:S26" si="13">SUM(O27:O28)</f>
        <v>700</v>
      </c>
      <c r="P26" s="39">
        <f t="shared" si="13"/>
        <v>1800</v>
      </c>
      <c r="Q26" s="39">
        <f t="shared" si="13"/>
        <v>2000</v>
      </c>
      <c r="R26" s="39">
        <f t="shared" si="13"/>
        <v>1992</v>
      </c>
      <c r="S26" s="39">
        <f t="shared" si="13"/>
        <v>6492</v>
      </c>
    </row>
    <row r="27" spans="1:19" ht="16.5" thickTop="1" thickBot="1" x14ac:dyDescent="0.3">
      <c r="A27" s="26"/>
      <c r="B27" s="27" t="s">
        <v>33</v>
      </c>
      <c r="C27" s="73" t="s">
        <v>25</v>
      </c>
      <c r="D27" s="20"/>
      <c r="E27" s="39">
        <v>17</v>
      </c>
      <c r="F27" s="22"/>
      <c r="G27" s="23"/>
      <c r="H27" s="43" t="s">
        <v>25</v>
      </c>
      <c r="I27" s="39">
        <f t="shared" si="12"/>
        <v>17</v>
      </c>
      <c r="J27" s="41"/>
      <c r="K27" s="41">
        <v>17</v>
      </c>
      <c r="L27" s="41"/>
      <c r="M27" s="41"/>
      <c r="N27" s="41">
        <v>1874</v>
      </c>
      <c r="O27" s="41">
        <v>200</v>
      </c>
      <c r="P27" s="41">
        <v>300</v>
      </c>
      <c r="Q27" s="41">
        <v>500</v>
      </c>
      <c r="R27" s="41">
        <v>874</v>
      </c>
      <c r="S27" s="41">
        <f>SUM(O27:R27)</f>
        <v>1874</v>
      </c>
    </row>
    <row r="28" spans="1:19" ht="16.5" thickTop="1" thickBot="1" x14ac:dyDescent="0.3">
      <c r="A28" s="26"/>
      <c r="B28" s="27" t="s">
        <v>39</v>
      </c>
      <c r="C28" s="73" t="s">
        <v>25</v>
      </c>
      <c r="D28" s="20"/>
      <c r="E28" s="39">
        <v>48</v>
      </c>
      <c r="F28" s="22"/>
      <c r="G28" s="23"/>
      <c r="H28" s="43" t="s">
        <v>25</v>
      </c>
      <c r="I28" s="39">
        <f t="shared" si="12"/>
        <v>48</v>
      </c>
      <c r="J28" s="41"/>
      <c r="K28" s="41">
        <v>48</v>
      </c>
      <c r="L28" s="41"/>
      <c r="M28" s="41"/>
      <c r="N28" s="41">
        <v>4618</v>
      </c>
      <c r="O28" s="41">
        <v>500</v>
      </c>
      <c r="P28" s="41">
        <v>1500</v>
      </c>
      <c r="Q28" s="41">
        <v>1500</v>
      </c>
      <c r="R28" s="41">
        <v>1118</v>
      </c>
      <c r="S28" s="41">
        <f>SUM(O28:R28)</f>
        <v>4618</v>
      </c>
    </row>
    <row r="29" spans="1:19" ht="16.5" thickTop="1" thickBot="1" x14ac:dyDescent="0.3">
      <c r="A29" s="26"/>
      <c r="B29" s="27" t="s">
        <v>54</v>
      </c>
      <c r="C29" s="72" t="s">
        <v>23</v>
      </c>
      <c r="D29" s="20"/>
      <c r="E29" s="39"/>
      <c r="F29" s="22"/>
      <c r="G29" s="23"/>
      <c r="H29" s="40" t="s">
        <v>23</v>
      </c>
      <c r="I29" s="39">
        <f t="shared" si="12"/>
        <v>571</v>
      </c>
      <c r="J29" s="41">
        <v>143</v>
      </c>
      <c r="K29" s="41">
        <v>143</v>
      </c>
      <c r="L29" s="41">
        <v>143</v>
      </c>
      <c r="M29" s="41">
        <v>142</v>
      </c>
    </row>
    <row r="30" spans="1:19" ht="16.5" thickTop="1" thickBot="1" x14ac:dyDescent="0.3">
      <c r="A30" s="46" t="s">
        <v>34</v>
      </c>
      <c r="B30" s="47" t="s">
        <v>35</v>
      </c>
      <c r="C30" s="67">
        <v>8402</v>
      </c>
      <c r="D30" s="20">
        <f t="shared" ref="D30:G30" si="14">SUM(D31:D34)</f>
        <v>0</v>
      </c>
      <c r="E30" s="54">
        <f t="shared" si="14"/>
        <v>994</v>
      </c>
      <c r="F30" s="22">
        <f t="shared" si="14"/>
        <v>0</v>
      </c>
      <c r="G30" s="23">
        <f t="shared" si="14"/>
        <v>0</v>
      </c>
      <c r="H30" s="60">
        <v>8402</v>
      </c>
      <c r="I30" s="54">
        <f>SUM(I31:I34)</f>
        <v>9114</v>
      </c>
      <c r="J30" s="54">
        <f t="shared" ref="J30:M30" si="15">SUM(J31:J34)</f>
        <v>1120</v>
      </c>
      <c r="K30" s="54">
        <f t="shared" si="15"/>
        <v>3994</v>
      </c>
      <c r="L30" s="54">
        <f t="shared" si="15"/>
        <v>3000</v>
      </c>
      <c r="M30" s="56">
        <f t="shared" si="15"/>
        <v>1000</v>
      </c>
    </row>
    <row r="31" spans="1:19" ht="16.5" thickTop="1" thickBot="1" x14ac:dyDescent="0.3">
      <c r="A31" s="26"/>
      <c r="B31" s="27" t="s">
        <v>40</v>
      </c>
      <c r="C31" s="69" t="s">
        <v>25</v>
      </c>
      <c r="D31" s="20"/>
      <c r="E31" s="28"/>
      <c r="F31" s="22"/>
      <c r="G31" s="23"/>
      <c r="H31" s="29" t="s">
        <v>25</v>
      </c>
      <c r="I31" s="28">
        <f>SUM(J31:M31)</f>
        <v>8120</v>
      </c>
      <c r="J31" s="28">
        <v>1120</v>
      </c>
      <c r="K31" s="28">
        <v>3000</v>
      </c>
      <c r="L31" s="28">
        <v>3000</v>
      </c>
      <c r="M31" s="28">
        <v>1000</v>
      </c>
    </row>
    <row r="32" spans="1:19" ht="16.5" thickTop="1" thickBot="1" x14ac:dyDescent="0.3">
      <c r="A32" s="26"/>
      <c r="B32" s="27" t="s">
        <v>64</v>
      </c>
      <c r="C32" s="69" t="s">
        <v>25</v>
      </c>
      <c r="D32" s="20"/>
      <c r="E32" s="28">
        <v>119</v>
      </c>
      <c r="F32" s="22"/>
      <c r="G32" s="23"/>
      <c r="H32" s="29" t="s">
        <v>25</v>
      </c>
      <c r="I32" s="28">
        <f t="shared" ref="I32:I34" si="16">SUM(J32:M32)</f>
        <v>119</v>
      </c>
      <c r="J32" s="28"/>
      <c r="K32" s="28">
        <v>119</v>
      </c>
      <c r="L32" s="28"/>
      <c r="M32" s="28"/>
    </row>
    <row r="33" spans="1:13" ht="16.5" thickTop="1" thickBot="1" x14ac:dyDescent="0.3">
      <c r="A33" s="26"/>
      <c r="B33" s="27" t="s">
        <v>65</v>
      </c>
      <c r="C33" s="69" t="s">
        <v>25</v>
      </c>
      <c r="D33" s="20"/>
      <c r="E33" s="28">
        <v>32</v>
      </c>
      <c r="F33" s="22"/>
      <c r="G33" s="23"/>
      <c r="H33" s="29" t="s">
        <v>25</v>
      </c>
      <c r="I33" s="28">
        <f t="shared" si="16"/>
        <v>32</v>
      </c>
      <c r="J33" s="28"/>
      <c r="K33" s="28">
        <v>32</v>
      </c>
      <c r="L33" s="28"/>
      <c r="M33" s="28"/>
    </row>
    <row r="34" spans="1:13" ht="16.5" thickTop="1" thickBot="1" x14ac:dyDescent="0.3">
      <c r="A34" s="26"/>
      <c r="B34" s="27" t="s">
        <v>41</v>
      </c>
      <c r="C34" s="69" t="s">
        <v>25</v>
      </c>
      <c r="D34" s="20"/>
      <c r="E34" s="28">
        <v>843</v>
      </c>
      <c r="F34" s="22"/>
      <c r="G34" s="23"/>
      <c r="H34" s="29" t="s">
        <v>25</v>
      </c>
      <c r="I34" s="28">
        <f t="shared" si="16"/>
        <v>843</v>
      </c>
      <c r="J34" s="28"/>
      <c r="K34" s="28">
        <v>843</v>
      </c>
      <c r="L34" s="28"/>
      <c r="M34" s="28"/>
    </row>
    <row r="35" spans="1:13" ht="16.5" thickTop="1" x14ac:dyDescent="0.25">
      <c r="A35" s="78" t="s">
        <v>36</v>
      </c>
      <c r="B35" s="78"/>
      <c r="C35" s="62"/>
      <c r="D35" s="78" t="s">
        <v>37</v>
      </c>
      <c r="E35" s="78"/>
      <c r="F35" s="78"/>
      <c r="G35" s="78"/>
      <c r="H35" s="78"/>
      <c r="I35" s="78"/>
      <c r="J35" s="78"/>
      <c r="K35" s="78"/>
      <c r="L35" s="78"/>
      <c r="M35" s="78"/>
    </row>
  </sheetData>
  <mergeCells count="7">
    <mergeCell ref="A35:B35"/>
    <mergeCell ref="D35:M35"/>
    <mergeCell ref="A1:B1"/>
    <mergeCell ref="I1:M1"/>
    <mergeCell ref="A2:B2"/>
    <mergeCell ref="A3:M3"/>
    <mergeCell ref="C4:G4"/>
  </mergeCells>
  <phoneticPr fontId="23" type="noConversion"/>
  <printOptions horizontalCentered="1"/>
  <pageMargins left="0.70866141732283472" right="0.31496062992125984" top="0.94488188976377963" bottom="0.74803149606299213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SD 2024</vt:lpstr>
      <vt:lpstr>'SD 2024'!Zona_de_imprimat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SANDU</dc:creator>
  <cp:lastModifiedBy>SANDU</cp:lastModifiedBy>
  <cp:lastPrinted>2024-05-29T08:57:00Z</cp:lastPrinted>
  <dcterms:created xsi:type="dcterms:W3CDTF">2024-05-28T08:00:20Z</dcterms:created>
  <dcterms:modified xsi:type="dcterms:W3CDTF">2024-07-11T06:58:04Z</dcterms:modified>
</cp:coreProperties>
</file>